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186" activeTab="1"/>
  </bookViews>
  <sheets>
    <sheet name="元" sheetId="1" r:id="rId1"/>
    <sheet name="万元" sheetId="2" r:id="rId2"/>
  </sheets>
  <definedNames>
    <definedName name="_xlnm._FilterDatabase" localSheetId="1" hidden="1">'万元'!$E$1:$E$44</definedName>
    <definedName name="_xlnm._FilterDatabase" localSheetId="0" hidden="1">'元'!$E$1:$E$44</definedName>
    <definedName name="_xlnm.Print_Titles" localSheetId="1">'万元'!$1:$4</definedName>
    <definedName name="_xlnm.Print_Titles" localSheetId="0">'元'!$1:$4</definedName>
  </definedNames>
  <calcPr fullCalcOnLoad="1"/>
</workbook>
</file>

<file path=xl/sharedStrings.xml><?xml version="1.0" encoding="utf-8"?>
<sst xmlns="http://schemas.openxmlformats.org/spreadsheetml/2006/main" count="751" uniqueCount="183">
  <si>
    <t>序号</t>
  </si>
  <si>
    <t>项目（资金）名称</t>
  </si>
  <si>
    <t>管理使用部门</t>
  </si>
  <si>
    <t>资金来源</t>
  </si>
  <si>
    <t>支持对象</t>
  </si>
  <si>
    <t>资金用途</t>
  </si>
  <si>
    <t>资金类别</t>
  </si>
  <si>
    <t>政策依据</t>
  </si>
  <si>
    <t>小计（两年累计）</t>
  </si>
  <si>
    <t>2016年</t>
  </si>
  <si>
    <t>2017年</t>
  </si>
  <si>
    <t>项目金额</t>
  </si>
  <si>
    <t>实际支付金额</t>
  </si>
  <si>
    <t>填报单位（盖章）：</t>
  </si>
  <si>
    <t>填报时间：</t>
  </si>
  <si>
    <t>事业单位正风肃纪监督项目（资金）统计表</t>
  </si>
  <si>
    <t>填表人：</t>
  </si>
  <si>
    <t>审核人：</t>
  </si>
  <si>
    <t>合  计</t>
  </si>
  <si>
    <t>基于生态系统服务的沈阳城市生态功能服务区构建方法研究</t>
  </si>
  <si>
    <t>沈阳市排污许可与排污交易“一证式”管理技术方法研究</t>
  </si>
  <si>
    <t>区域城市大气颗粒物污染特征分析与污染源清单编制技术研究及应用</t>
  </si>
  <si>
    <t>基于厌氧氨氧化过程对垃圾渗滤液脱氮技术的研究</t>
  </si>
  <si>
    <t>沈阳市城区浅层地下水污染源解析及风险防控技术研究</t>
  </si>
  <si>
    <t>沈阳市人为源VOCs清单构建及控制对策研究</t>
  </si>
  <si>
    <t>基于镉污染土壤风险管理的新型富集植物修复</t>
  </si>
  <si>
    <t>世博园污水运行费</t>
  </si>
  <si>
    <t>辉山明渠污水运行费</t>
  </si>
  <si>
    <t>沈阳市红线内资产评估</t>
  </si>
  <si>
    <t>沈阳城市生态综合观测网络构建技术研究及应用示范社会公益研究</t>
  </si>
  <si>
    <t>基于环保垂直管理改革后市区（县）两级环境管理制度体系研究社会公益研究</t>
  </si>
  <si>
    <t>沈阳市空气质量限期达标制约因素分析及达标路径研究</t>
  </si>
  <si>
    <t>沈阳市北运河黑臭水体生物强化修复技术研究</t>
  </si>
  <si>
    <t>沈阳市典型恶臭（异味）污染源调查及其关键控制技术研究</t>
  </si>
  <si>
    <t>沈阳细河流域水质污染物图谱分析研究社会公益研究</t>
  </si>
  <si>
    <t xml:space="preserve">在用工业场地土壤环境监控预警技术研究与示范 </t>
  </si>
  <si>
    <t>浑河生态服务功能区环境风险评估指标体系研究及评估应用</t>
  </si>
  <si>
    <t>沈阳市雾霾成因源解析与风险管理研究</t>
  </si>
  <si>
    <t>辽宁中部城市群大气联防联控技术集成与应用</t>
  </si>
  <si>
    <t>区域重点大气污染源控制技术体系及示范</t>
  </si>
  <si>
    <t>区域大气污染联防联控支撑系统建设与防治</t>
  </si>
  <si>
    <t>课题号</t>
  </si>
  <si>
    <t>专项工作经费</t>
  </si>
  <si>
    <t>事业单位</t>
  </si>
  <si>
    <t>科研相关工作费用</t>
  </si>
  <si>
    <t>专项工作经费</t>
  </si>
  <si>
    <t>2016年度沈阳市科学事业费项目计划申报指南</t>
  </si>
  <si>
    <t>沈财指企[2016]193号</t>
  </si>
  <si>
    <t>年度专项预算［2016］9998号</t>
  </si>
  <si>
    <t>沈财指预［2017］221号</t>
  </si>
  <si>
    <t>沈财指预［2017］222号</t>
  </si>
  <si>
    <t>2017年度沈阳市科学事业费项目计划申报指南</t>
  </si>
  <si>
    <t>沈科发[2016]39号</t>
  </si>
  <si>
    <t>单位：元</t>
  </si>
  <si>
    <t>沈阳市科技局</t>
  </si>
  <si>
    <t>2016年出版6期，刊登论文155篇（包括热点问题分析、环境决策研究、环境综合整治等多个领域），共130余万字。上级拨款15万元全部用于支付期刊印刷费、作者稿酬、期刊邮费。</t>
  </si>
  <si>
    <t>项目进度及资金按计划完成</t>
  </si>
  <si>
    <t>已完成</t>
  </si>
  <si>
    <t>已按人社局要求完成项目</t>
  </si>
  <si>
    <t>0132</t>
  </si>
  <si>
    <t>环科院生态室</t>
  </si>
  <si>
    <t>0325</t>
  </si>
  <si>
    <t>环科院规划室</t>
  </si>
  <si>
    <t>0515</t>
  </si>
  <si>
    <t>环科院大气室</t>
  </si>
  <si>
    <t>0815</t>
  </si>
  <si>
    <t>环科院水室</t>
  </si>
  <si>
    <t>环科院工程中心</t>
  </si>
  <si>
    <t>1213</t>
  </si>
  <si>
    <t>环科院应急中心</t>
  </si>
  <si>
    <t>1401</t>
  </si>
  <si>
    <t>环科院检测中心</t>
  </si>
  <si>
    <t>0133</t>
  </si>
  <si>
    <t>0612</t>
  </si>
  <si>
    <t>环科院水环境</t>
  </si>
  <si>
    <t>沈阳市财政局</t>
  </si>
  <si>
    <t>正常运行中。</t>
  </si>
  <si>
    <t>0613</t>
  </si>
  <si>
    <t>0131</t>
  </si>
  <si>
    <t>已完成。</t>
  </si>
  <si>
    <t>1212</t>
  </si>
  <si>
    <t>环境应急指挥中心维护运行费</t>
  </si>
  <si>
    <t>1301</t>
  </si>
  <si>
    <t>《环境保护科学》期刊</t>
  </si>
  <si>
    <t>环科院信息室</t>
  </si>
  <si>
    <t>期刊出版费用</t>
  </si>
  <si>
    <t>0134</t>
  </si>
  <si>
    <t>0326</t>
  </si>
  <si>
    <t>0516</t>
  </si>
  <si>
    <t>环科室大气室</t>
  </si>
  <si>
    <t>0603</t>
  </si>
  <si>
    <t>0720</t>
  </si>
  <si>
    <t>环科院固废室</t>
  </si>
  <si>
    <t>0816</t>
  </si>
  <si>
    <t>1111</t>
  </si>
  <si>
    <t>1214</t>
  </si>
  <si>
    <t>正常运行中</t>
  </si>
  <si>
    <t>0517</t>
  </si>
  <si>
    <t>0518</t>
  </si>
  <si>
    <t>国家科技部</t>
  </si>
  <si>
    <t>国科发资[2016]308号</t>
  </si>
  <si>
    <t>0519</t>
  </si>
  <si>
    <t>0520</t>
  </si>
  <si>
    <t>2017年出刊6期，刊登论文144篇130余万字，上级拨款15万元全部用于支付期刊印刷费、作者稿酬、期刊邮费。</t>
  </si>
  <si>
    <t>沈阳市生态保护红线管控试点研究</t>
  </si>
  <si>
    <t>国家环保部</t>
  </si>
  <si>
    <t>畜禽屠宰与肉类加工污染防治技术政策</t>
  </si>
  <si>
    <t>环境优化未来城市发展的核心手段</t>
  </si>
  <si>
    <t>市人社局</t>
  </si>
  <si>
    <t>在燃烧烟气中去除二噁英和重金属的系统专利技术转化</t>
  </si>
  <si>
    <t>城镇污水高效低碳资源化利用技术集成与示范</t>
  </si>
  <si>
    <t>2714</t>
  </si>
  <si>
    <t>辽宁省城市生态重点实验室建设</t>
  </si>
  <si>
    <t>沈科发【2016】39号</t>
  </si>
  <si>
    <t>土壤污染防治与环境保护科技论坛项目</t>
  </si>
  <si>
    <t>胶态微泡沫携带纳米零价铁原位修复氯代烃污染土壤研究</t>
  </si>
  <si>
    <t>对轻度重金属污染土壤实际稳定化阻隔的方法</t>
  </si>
  <si>
    <t>一种人工湿地生物菌群调整装置</t>
  </si>
  <si>
    <t>项目完成，资金结余，资金收回。</t>
  </si>
  <si>
    <t>沈科发【2016】39号</t>
  </si>
  <si>
    <t>1110</t>
  </si>
  <si>
    <t>焚烧飞灰等离子处置工艺实验研究及技术集成</t>
  </si>
  <si>
    <t>环科院工程中心</t>
  </si>
  <si>
    <t>沈阳市科技局</t>
  </si>
  <si>
    <t>事业单位</t>
  </si>
  <si>
    <t>科研相关工作费用</t>
  </si>
  <si>
    <t>专项工作经费</t>
  </si>
  <si>
    <t>2016年度沈阳市科学事业费项目计划申报指南</t>
  </si>
  <si>
    <t>项目进行了室内试验和室外试验，室内试验包括胶态微泡沫的稳定性实验，纳米零价铁的合成实验；室外试验为氯代烃污染场地现场勘探实验。针对该项目，环科院配套资金为10万元，截止目前，项目的开展主要使用的为院里配套资金，省科技厅拨付的10万元资金使用情况为：人员费2万元已全部支出完毕；现场燃油动力费支出金额为900元；资金使用总计为2.09万元。</t>
  </si>
  <si>
    <t>省科技厅</t>
  </si>
  <si>
    <t>备注</t>
  </si>
  <si>
    <t xml:space="preserve">2016年度沈阳市科学事业费项目计划申报指南
</t>
  </si>
  <si>
    <t>正在进行。完成了沈阳市生态格局及生态环境问题分析、生态功能评价及供需分析、生态功能服务区构建技术，下一步将对研究结果进行进一步分析形成技术报告申请验收。管理办法：沈阳市科学技术计划项目管理办法（沈科发[2016]53号）</t>
  </si>
  <si>
    <t>已说明情况，申请延期验收，将于2018年6月底前完成项目，申请验收。管理办法：沈阳市科学技术计划项目管理办法（沈科发[2016]53号）</t>
  </si>
  <si>
    <t>已完成项目研究工作，正在组织编写技术报告。管理办法：沈阳市科学技术计划项目管理办法（沈科发[2016]53号）</t>
  </si>
  <si>
    <t>目前已部分完成PN-ANAMMOX组合工艺对垃圾渗滤液脱氮试验研究，正在优化系统运行，撰写科研报告，及专利申请。管理办法：沈阳市科学技术计划项目管理办法（沈科发[2016]53号）</t>
  </si>
  <si>
    <t>完成了焚烧飞灰熔融处置配伍工艺实验研究，完成了焚烧飞灰等离子处置工艺系统优化实验。截止2017年底，项目资金已使用123.4万元，剩余资金为0.6万元。管理办法：沈阳市科学技术计划项目管理办法（沈科发[2016]53号）</t>
  </si>
  <si>
    <t>项目已完成，已提交验收申请，预计2018年6月进行验收。管理办法：沈阳市科学技术计划项目管理办法（沈科发[2016]53号）</t>
  </si>
  <si>
    <t>该项目已基本完成，预计2018年6月验收。管理办法：沈阳市科学技术计划项目管理办法（沈科发[2016]53号）</t>
  </si>
  <si>
    <t>已完成镉污染土壤富集植物筛选工作，目前正在开展植物的富集效应研究。管理办法：沈阳市科学技术计划项目管理办法（沈科发[2016]53号）</t>
  </si>
  <si>
    <t>正在进行。按照项目进度要求，完成了沈阳市生态系统调查分析、指标体系构建，目前正在进行观测站点及分区设计及观测方法体系的研究。管理办法：沈阳市科学技术计划项目管理办法（沈科发[2016]53号）</t>
  </si>
  <si>
    <t>项目研究工作已全部完成，提交了《沈阳市空气质量限期达标制约因素分析及达标路径研究工作报告》、《沈阳市空气质量限期达标制约因素分析及达标路径研究技术报告》，等待科技局组织验收。管理办法：沈阳市科学技术计划项目管理办法（沈科发[2016]53号）</t>
  </si>
  <si>
    <t>目前已初步完成对沈阳市北运河的水质营养状况及环境条件的调查与评估，正在开展微生物—基质填料强化净化试验，撰写科研报告及专利申请。管理办法：沈阳市科学技术计划项目管理办法（沈科发[2016]53号）</t>
  </si>
  <si>
    <t>目前已完成细河流域污染物图谱调研，正在进行污染物图谱构建工作。管理办法：沈阳市科学技术计划项目管理办法（沈科发[2016]53号）</t>
  </si>
  <si>
    <t>查阅了大量文献资料，选择某化工、某危险废物处置厂两个典型的在产企业场地，分析了其生产工艺、生产原料、生产设施等企业基本信息、污染源信息以及污染物可能的迁移途径等信息，制定出了有针对性的点位布设方案；筛选出在产企业风险评价等级指标体系，通过对土壤和地下水2个一级指标，企业环境风险管理水平、地块污染现状、污染物迁移途径以及污染受体4个二级指标，以及固体废物环境风险、废气环境风险等19项三级指标分析，确定企业的风险等级。本项目截止日期为本年度12月份，目前资金中的人员费42万，已经全部支出，差旅费已经支出0.3万元；实验用玻璃器皿及药品药剂购置费已经支出0.8万元；资料印刷装订费已经支出0.4万元；总计支出45.78万元。管理办法：沈阳市科学技术计划项目管理办法（沈科发[2016]53号）</t>
  </si>
  <si>
    <t>项目按计划进度进行，预计2018年12月验收。管理办法：沈阳市科学技术计划项目管理办法（沈科发[2016]53号）</t>
  </si>
  <si>
    <t>已完成2015-2017年度沈阳市分季节沈阳市环境空气PM2.5采样与成分分析工作，建立了相应的成分谱数据库；已建立沈阳市燃煤源、机动车源、扬尘源、餐饮油烟源等主要大气污染源的PM2.5成分谱数据库；已完成2015- 2016年度沈阳市PM2.5来源解析结果。管理办法：沈阳市科学技术计划项目管理办法（沈科发[2016]53号）</t>
  </si>
  <si>
    <t>环科院生态</t>
  </si>
  <si>
    <t>环科院水室</t>
  </si>
  <si>
    <t>环科院规划</t>
  </si>
  <si>
    <t>环科院固废</t>
  </si>
  <si>
    <t>环科院水环境</t>
  </si>
  <si>
    <t>环科院科办</t>
  </si>
  <si>
    <t>环科院工程中心</t>
  </si>
  <si>
    <t>环科院研发中心</t>
  </si>
  <si>
    <t>污染源调查及相关小试实验已基本完成，正在开展中试研究。管理办法：沈阳市科学技术计划项目管理办法（沈科发[2016]53号）</t>
  </si>
  <si>
    <t>本项目为沈阳市科技局针对完成后项目的补助资金，项目已完成且考核已完成。管理办法：沈阳市科学技术计划项目管理办法（沈科发[2016]53号）</t>
  </si>
  <si>
    <t>本项目为沈阳市科技局针对省级重点实验室建设的补助项目，实验室已经完成建设任务，2018年底验收。管理办法：沈阳市科学技术计划项目管理办法（沈科发[2016]53号）</t>
  </si>
  <si>
    <t>已经完成专利申请和成果转化，正在进行后续研究。管理办法：沈阳市科学技术计划项目管理办法（沈科发[2016]53号）</t>
  </si>
  <si>
    <t>1、完成区域监测点位优化布局研究；
2、完成沈阳市排放清单初步构建；
3、完成区域重点源控制技术直播体系构建与关键技术初步开发；
4、完成区域环境空气颗粒物布点与重点城市冬季源解析。管理办法：《科技部 财政部关于印发&lt;国家重点研发计划管理暂行办法&gt;的通
知》（国科发资[2017]152 号）
《财政部 科技部关于印发&lt;国家重点研发计划资金管理办法&gt;的通知》（财科教[2016]113 号）</t>
  </si>
  <si>
    <t>1、完成部分评估指标体系构建；
2、完成了沈阳市2家工业企业现状调研；
3、初步完成了工业煤粉炉高效低氮旋流燃烧技术、锅炉能效评估诊断系统、链条炉湿式氧化脱硝技术开发。管理办法：《科技部 财政部关于印发&lt;国家重点研发计划管理暂行办法&gt;的通
知》（国科发资[2017]152 号）
《财政部 科技部关于印发&lt;国家重点研发计划资金管理办法&gt;的通知》（财科教[2016]113 号）</t>
  </si>
  <si>
    <t>1、完成沈阳环境空气颗粒物源解析阶段工作；
2、完成区域环境空气颗粒物采样布点；
3、完成区域流场初步分析；
4、完成沈阳臭氧污染成因初步分析；
5、完成初步管理支撑平台设计工作；
6、完成了联防联控方案编制。 管理办法：《科技部 财政部关于印发&lt;国家重点研发计划管理暂行办法&gt;的通
知》（国科发资[2017]152 号）
《财政部 科技部关于印发&lt;国家重点研发计划资金管理办法&gt;的通知》（财科教[2016]113 号）</t>
  </si>
  <si>
    <t>已完成。管理办法：《科技部 财政部关于印发&lt;国家重点研发计划管理暂行办法&gt;的通
知》（国科发资[2017]152 号）
《财政部 科技部关于印发&lt;国家重点研发计划资金管理办法&gt;的通知》（财科教[2016]113 号）</t>
  </si>
  <si>
    <t>本项目已发布征求意见稿，待进一步根据意见修改。管理办法：《科技部 财政部关于印发&lt;国家重点研发计划管理暂行办法&gt;的通
知》（国科发资[2017]152 号）
《财政部 科技部关于印发&lt;国家重点研发计划资金管理办法&gt;的通知》（财科教[2016]113 号）</t>
  </si>
  <si>
    <t>通过调研，确定了水生植物研究范围，初步完成了四种植物污水环境下的水体净化试验，建立了水生植物群落优化配置技术体系。授权3项专利，2项申报，撰写完成1篇论文。正在开展21种水生植物在四种污水环境下的水体净化试验。管理办法：《科技部 财政部关于印发&lt;国家重点研发计划管理暂行办法&gt;的通
知》（国科发资[2017]152 号）
《财政部 科技部关于印发&lt;国家重点研发计划资金管理办法&gt;的通知》（财科教[2016]113 号）</t>
  </si>
  <si>
    <t>单位：万元</t>
  </si>
  <si>
    <t>燃煤工业锅炉超低排放控制技术</t>
  </si>
  <si>
    <t>环科院大气室</t>
  </si>
  <si>
    <t>1.完善了链条炉低氮燃烧工艺。在在链条炉烟气再循环低氮燃烧技术的基础上，增加了链条炉喉口给煤粉技术和二次风技术；2.正在开展低氮燃烧工艺设计。管理办法：《科技部 财政部关于印发&lt;国家重点研发计划管理暂行办法&gt;的通
知》（国科发资[2017]152 号）
《财政部 科技部关于印发&lt;国家重点研发计划资金管理办法&gt;的通知》（财科教[2016]113 号）</t>
  </si>
  <si>
    <t>填报时间：2018年5月2日</t>
  </si>
  <si>
    <t>填表人：郑岩</t>
  </si>
  <si>
    <t>审核人：赵阳</t>
  </si>
  <si>
    <t>关于印发专业技术人才知识更新工程2017年沈阳市高级研修班计划的通知</t>
  </si>
  <si>
    <t>关于印发专业技术人才知识更新工程2016年沈阳市高级研修班计划的通知</t>
  </si>
  <si>
    <t>2016年度沈阳市科学事业费项目计划申报指南、沈阳市科学事业费项目责任书</t>
  </si>
  <si>
    <t>2016年度沈阳市科学事业费项目计划申报指南、沈阳市科学事业费项目责任书</t>
  </si>
  <si>
    <t>2017年度沈阳市科学事业费项目计划申报指南、沈阳市科学事业费项目责任书</t>
  </si>
  <si>
    <t xml:space="preserve">“生态环境保护监管管理-生态红线划定”协作课题任务合同书
</t>
  </si>
  <si>
    <t>关于开展2015年度国家环境技术管理项目计划工作的通知</t>
  </si>
  <si>
    <t>沈财指企【2017】816号、2017年省自然科学基金计划项目资金分配表</t>
  </si>
  <si>
    <t>国家重点研发计划课题任务书、课题编号:2016YFC0204103</t>
  </si>
  <si>
    <t>国家重点研发计划课题任务书、课题编号:2016YFC0401100</t>
  </si>
  <si>
    <t>国科发资〔2017〕376号、科技部关于发布国家重点研发计划大气污染成因与控制技术研究等重点专项2018年度项目申报指南的通知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</si>
</sst>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Red]\(#,##0\)"/>
    <numFmt numFmtId="179" formatCode="#,##0.00_);[Red]\(#,##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_);[Red]\(0\)"/>
    <numFmt numFmtId="186" formatCode="yyyy\-m\-d"/>
  </numFmts>
  <fonts count="24">
    <font>
      <sz val="11"/>
      <color indexed="8"/>
      <name val="宋体"/>
      <family val="0"/>
    </font>
    <font>
      <sz val="9"/>
      <name val="宋体"/>
      <family val="0"/>
    </font>
    <font>
      <b/>
      <sz val="18"/>
      <color indexed="8"/>
      <name val="宋体"/>
      <family val="0"/>
    </font>
    <font>
      <sz val="9"/>
      <color indexed="8"/>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Tahoma"/>
      <family val="2"/>
    </font>
    <font>
      <sz val="10"/>
      <color indexed="8"/>
      <name val="Verdana"/>
      <family val="2"/>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border>
    <border>
      <left style="thin"/>
      <right style="thin"/>
      <top/>
      <bottom/>
    </border>
    <border>
      <left style="thin"/>
      <right style="thin"/>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4" fillId="0" borderId="0">
      <alignment vertical="center"/>
      <protection/>
    </xf>
    <xf numFmtId="0" fontId="9"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84">
    <xf numFmtId="0" fontId="0" fillId="0" borderId="0" xfId="0" applyAlignment="1">
      <alignment/>
    </xf>
    <xf numFmtId="0" fontId="0" fillId="0" borderId="0" xfId="0" applyAlignment="1">
      <alignment vertical="center" wrapText="1"/>
    </xf>
    <xf numFmtId="0" fontId="0" fillId="0" borderId="10" xfId="0" applyBorder="1" applyAlignment="1">
      <alignment horizontal="center" vertical="center" wrapText="1"/>
    </xf>
    <xf numFmtId="0" fontId="1" fillId="0" borderId="10" xfId="40" applyFont="1" applyBorder="1" applyAlignment="1" applyProtection="1">
      <alignment horizontal="center" vertical="center" wrapText="1"/>
      <protection/>
    </xf>
    <xf numFmtId="0" fontId="3" fillId="24" borderId="10" xfId="0" applyFont="1" applyFill="1" applyBorder="1" applyAlignment="1">
      <alignment horizontal="left" vertical="center" wrapText="1" shrinkToFit="1"/>
    </xf>
    <xf numFmtId="176" fontId="3" fillId="24" borderId="10" xfId="0" applyNumberFormat="1" applyFont="1" applyFill="1" applyBorder="1" applyAlignment="1">
      <alignment horizontal="left" vertical="center" wrapText="1" shrinkToFit="1"/>
    </xf>
    <xf numFmtId="0" fontId="3" fillId="24" borderId="10" xfId="0" applyFont="1" applyFill="1" applyBorder="1" applyAlignment="1">
      <alignment horizontal="left" vertical="center" wrapText="1" shrinkToFit="1"/>
    </xf>
    <xf numFmtId="0" fontId="3" fillId="24" borderId="10" xfId="0" applyFont="1" applyFill="1" applyBorder="1" applyAlignment="1">
      <alignment vertical="center" wrapText="1" shrinkToFit="1"/>
    </xf>
    <xf numFmtId="0" fontId="3" fillId="24" borderId="10" xfId="0" applyFont="1" applyFill="1" applyBorder="1" applyAlignment="1">
      <alignment vertical="center" wrapText="1" shrinkToFit="1"/>
    </xf>
    <xf numFmtId="0" fontId="3" fillId="24" borderId="10" xfId="0" applyFont="1" applyFill="1" applyBorder="1" applyAlignment="1">
      <alignment vertical="center" wrapText="1" shrinkToFit="1"/>
    </xf>
    <xf numFmtId="0" fontId="3" fillId="24" borderId="10" xfId="0" applyFont="1" applyFill="1" applyBorder="1" applyAlignment="1">
      <alignment horizontal="center" vertical="center" shrinkToFit="1"/>
    </xf>
    <xf numFmtId="0" fontId="3" fillId="24" borderId="10" xfId="0" applyFont="1" applyFill="1" applyBorder="1" applyAlignment="1">
      <alignment horizontal="center" vertical="center"/>
    </xf>
    <xf numFmtId="178" fontId="3" fillId="24" borderId="10" xfId="0" applyNumberFormat="1" applyFont="1" applyFill="1" applyBorder="1" applyAlignment="1">
      <alignment vertical="center" shrinkToFit="1"/>
    </xf>
    <xf numFmtId="178" fontId="3" fillId="24" borderId="10" xfId="0" applyNumberFormat="1" applyFont="1" applyFill="1" applyBorder="1" applyAlignment="1">
      <alignment horizontal="center" vertical="center" shrinkToFit="1"/>
    </xf>
    <xf numFmtId="178" fontId="3" fillId="24" borderId="10" xfId="0" applyNumberFormat="1" applyFont="1" applyFill="1" applyBorder="1" applyAlignment="1">
      <alignment horizontal="center" vertical="center" shrinkToFit="1"/>
    </xf>
    <xf numFmtId="179" fontId="3" fillId="24" borderId="10" xfId="0" applyNumberFormat="1" applyFont="1" applyFill="1" applyBorder="1" applyAlignment="1">
      <alignment vertical="center" shrinkToFit="1"/>
    </xf>
    <xf numFmtId="177" fontId="3" fillId="0" borderId="10" xfId="0" applyNumberFormat="1" applyFont="1" applyBorder="1" applyAlignment="1">
      <alignment vertical="center" wrapText="1"/>
    </xf>
    <xf numFmtId="177" fontId="3" fillId="24" borderId="10" xfId="0" applyNumberFormat="1" applyFont="1" applyFill="1" applyBorder="1" applyAlignment="1">
      <alignment vertical="center" shrinkToFit="1"/>
    </xf>
    <xf numFmtId="49" fontId="3" fillId="24" borderId="10" xfId="0" applyNumberFormat="1" applyFont="1" applyFill="1" applyBorder="1" applyAlignment="1">
      <alignment horizontal="center" vertical="center"/>
    </xf>
    <xf numFmtId="0" fontId="3" fillId="24" borderId="10" xfId="0" applyFont="1" applyFill="1" applyBorder="1" applyAlignment="1">
      <alignment vertical="center" wrapText="1"/>
    </xf>
    <xf numFmtId="0" fontId="3" fillId="24" borderId="10" xfId="0" applyFont="1" applyFill="1" applyBorder="1" applyAlignment="1">
      <alignment horizontal="center" vertical="center" wrapText="1"/>
    </xf>
    <xf numFmtId="176" fontId="3" fillId="24" borderId="10" xfId="0" applyNumberFormat="1" applyFont="1" applyFill="1" applyBorder="1" applyAlignment="1">
      <alignment vertical="center" wrapText="1"/>
    </xf>
    <xf numFmtId="0" fontId="3" fillId="24" borderId="11" xfId="0" applyFont="1" applyFill="1" applyBorder="1" applyAlignment="1">
      <alignment horizontal="left" vertical="center" wrapText="1" shrinkToFit="1"/>
    </xf>
    <xf numFmtId="0" fontId="0" fillId="24" borderId="0" xfId="0" applyFill="1" applyAlignment="1">
      <alignment vertical="center" wrapText="1"/>
    </xf>
    <xf numFmtId="0" fontId="3" fillId="24" borderId="10" xfId="0" applyFont="1" applyFill="1" applyBorder="1" applyAlignment="1">
      <alignment horizontal="left" vertical="center" wrapText="1"/>
    </xf>
    <xf numFmtId="177" fontId="3" fillId="24" borderId="10" xfId="0" applyNumberFormat="1" applyFont="1" applyFill="1" applyBorder="1" applyAlignment="1">
      <alignment vertical="center" wrapText="1"/>
    </xf>
    <xf numFmtId="0" fontId="0" fillId="24" borderId="0" xfId="0" applyFill="1" applyAlignment="1">
      <alignment/>
    </xf>
    <xf numFmtId="0" fontId="3" fillId="0" borderId="10" xfId="0" applyFont="1" applyBorder="1" applyAlignment="1">
      <alignment vertical="center" wrapText="1"/>
    </xf>
    <xf numFmtId="0" fontId="3" fillId="24" borderId="10" xfId="0" applyFont="1" applyFill="1" applyBorder="1" applyAlignment="1">
      <alignment horizontal="center" vertical="center" wrapText="1"/>
    </xf>
    <xf numFmtId="0" fontId="3" fillId="0" borderId="11" xfId="0" applyFont="1" applyBorder="1" applyAlignment="1">
      <alignment horizontal="left" vertical="center" wrapText="1"/>
    </xf>
    <xf numFmtId="0" fontId="3" fillId="24" borderId="11" xfId="0" applyFont="1" applyFill="1" applyBorder="1" applyAlignment="1">
      <alignment horizontal="left" vertical="center" wrapText="1"/>
    </xf>
    <xf numFmtId="49" fontId="3" fillId="24" borderId="10" xfId="0" applyNumberFormat="1" applyFont="1" applyFill="1" applyBorder="1" applyAlignment="1">
      <alignment horizontal="center" vertical="center" wrapText="1"/>
    </xf>
    <xf numFmtId="0" fontId="3" fillId="0" borderId="10" xfId="0" applyFont="1" applyBorder="1" applyAlignment="1">
      <alignment vertical="center" wrapText="1"/>
    </xf>
    <xf numFmtId="49" fontId="1" fillId="24" borderId="10" xfId="0" applyNumberFormat="1" applyFont="1" applyFill="1" applyBorder="1" applyAlignment="1">
      <alignment horizontal="center" vertical="center"/>
    </xf>
    <xf numFmtId="0" fontId="3" fillId="24" borderId="10" xfId="0" applyFont="1" applyFill="1" applyBorder="1" applyAlignment="1">
      <alignment vertical="center" wrapText="1"/>
    </xf>
    <xf numFmtId="49" fontId="1" fillId="0" borderId="10" xfId="0" applyNumberFormat="1" applyFont="1" applyBorder="1" applyAlignment="1">
      <alignment horizontal="center" vertical="center"/>
    </xf>
    <xf numFmtId="0" fontId="1" fillId="24" borderId="10" xfId="0" applyFont="1" applyFill="1" applyBorder="1" applyAlignment="1" applyProtection="1">
      <alignment horizontal="center" vertical="center" wrapText="1"/>
      <protection/>
    </xf>
    <xf numFmtId="177" fontId="3" fillId="24" borderId="10" xfId="0" applyNumberFormat="1" applyFont="1" applyFill="1" applyBorder="1" applyAlignment="1">
      <alignment horizontal="right" vertical="center" wrapText="1"/>
    </xf>
    <xf numFmtId="177" fontId="1" fillId="24" borderId="10" xfId="0" applyNumberFormat="1" applyFont="1" applyFill="1" applyBorder="1" applyAlignment="1" applyProtection="1">
      <alignment horizontal="right" vertical="center" wrapText="1"/>
      <protection/>
    </xf>
    <xf numFmtId="0" fontId="3" fillId="24" borderId="10" xfId="0" applyNumberFormat="1" applyFont="1" applyFill="1" applyBorder="1" applyAlignment="1">
      <alignment horizontal="center" vertical="center"/>
    </xf>
    <xf numFmtId="49" fontId="3" fillId="24" borderId="10" xfId="0" applyNumberFormat="1" applyFont="1" applyFill="1" applyBorder="1" applyAlignment="1">
      <alignment horizontal="center" vertical="center"/>
    </xf>
    <xf numFmtId="0" fontId="0" fillId="24" borderId="10" xfId="0" applyFill="1" applyBorder="1" applyAlignment="1">
      <alignment vertical="center" wrapText="1"/>
    </xf>
    <xf numFmtId="0" fontId="3" fillId="24" borderId="10" xfId="0" applyFont="1" applyFill="1" applyBorder="1" applyAlignment="1">
      <alignment horizontal="left" vertical="top" wrapText="1" shrinkToFit="1"/>
    </xf>
    <xf numFmtId="0" fontId="3" fillId="0" borderId="10" xfId="0" applyFont="1" applyFill="1" applyBorder="1" applyAlignment="1">
      <alignment horizontal="center" vertical="center"/>
    </xf>
    <xf numFmtId="49" fontId="2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center" vertical="center" shrinkToFit="1"/>
    </xf>
    <xf numFmtId="0" fontId="2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77" fontId="3" fillId="0" borderId="10" xfId="0" applyNumberFormat="1" applyFont="1" applyFill="1" applyBorder="1" applyAlignment="1">
      <alignment vertical="center" wrapText="1"/>
    </xf>
    <xf numFmtId="178" fontId="3" fillId="0" borderId="10" xfId="0" applyNumberFormat="1" applyFont="1" applyFill="1" applyBorder="1" applyAlignment="1">
      <alignment vertical="center" shrinkToFit="1"/>
    </xf>
    <xf numFmtId="179" fontId="3" fillId="0" borderId="10" xfId="0" applyNumberFormat="1" applyFont="1" applyFill="1" applyBorder="1" applyAlignment="1">
      <alignment vertical="center" shrinkToFit="1"/>
    </xf>
    <xf numFmtId="0" fontId="0" fillId="0" borderId="10" xfId="0" applyFill="1" applyBorder="1" applyAlignment="1">
      <alignment vertical="center" wrapText="1"/>
    </xf>
    <xf numFmtId="0" fontId="0" fillId="0" borderId="0" xfId="0" applyFill="1" applyAlignment="1">
      <alignment/>
    </xf>
    <xf numFmtId="0" fontId="3" fillId="0" borderId="10" xfId="0" applyFont="1" applyFill="1" applyBorder="1" applyAlignment="1">
      <alignment vertical="center" wrapText="1" shrinkToFit="1"/>
    </xf>
    <xf numFmtId="177" fontId="23" fillId="0" borderId="10" xfId="0" applyNumberFormat="1" applyFont="1" applyBorder="1" applyAlignment="1">
      <alignment vertical="center" wrapText="1"/>
    </xf>
    <xf numFmtId="0" fontId="3" fillId="0" borderId="10" xfId="0" applyFont="1" applyBorder="1" applyAlignment="1">
      <alignment horizontal="center" vertical="center" wrapText="1"/>
    </xf>
    <xf numFmtId="49" fontId="3" fillId="24" borderId="10" xfId="0" applyNumberFormat="1" applyFont="1" applyFill="1" applyBorder="1" applyAlignment="1">
      <alignment vertical="center" wrapText="1"/>
    </xf>
    <xf numFmtId="177" fontId="3" fillId="24" borderId="10" xfId="0" applyNumberFormat="1" applyFont="1" applyFill="1" applyBorder="1" applyAlignment="1">
      <alignment vertical="center" wrapText="1"/>
    </xf>
    <xf numFmtId="0" fontId="1" fillId="24" borderId="10" xfId="40" applyFont="1" applyFill="1" applyBorder="1" applyAlignment="1" applyProtection="1">
      <alignment horizontal="center" vertical="center" wrapText="1"/>
      <protection/>
    </xf>
    <xf numFmtId="0" fontId="23" fillId="0" borderId="10" xfId="0" applyFont="1" applyBorder="1" applyAlignment="1">
      <alignment vertical="center" wrapText="1"/>
    </xf>
    <xf numFmtId="0" fontId="23" fillId="0" borderId="10" xfId="0" applyFont="1" applyBorder="1" applyAlignment="1">
      <alignment horizontal="center" vertical="center" wrapText="1"/>
    </xf>
    <xf numFmtId="179" fontId="3" fillId="24" borderId="10" xfId="0" applyNumberFormat="1" applyFont="1" applyFill="1" applyBorder="1" applyAlignment="1">
      <alignment horizontal="right" vertical="center" wrapText="1"/>
    </xf>
    <xf numFmtId="179" fontId="3" fillId="0" borderId="10" xfId="0" applyNumberFormat="1" applyFont="1" applyBorder="1" applyAlignment="1">
      <alignment vertical="center" wrapText="1"/>
    </xf>
    <xf numFmtId="0" fontId="23" fillId="24" borderId="10" xfId="0" applyFont="1" applyFill="1" applyBorder="1" applyAlignment="1">
      <alignment vertical="center" wrapText="1"/>
    </xf>
    <xf numFmtId="185" fontId="23" fillId="0" borderId="10" xfId="0" applyNumberFormat="1" applyFont="1" applyBorder="1" applyAlignment="1">
      <alignment horizontal="center" vertical="center" wrapText="1"/>
    </xf>
    <xf numFmtId="185" fontId="0" fillId="0" borderId="10" xfId="0" applyNumberFormat="1" applyBorder="1" applyAlignment="1">
      <alignment horizontal="center" vertical="center" wrapText="1"/>
    </xf>
    <xf numFmtId="185" fontId="3" fillId="0" borderId="10" xfId="0" applyNumberFormat="1" applyFont="1" applyBorder="1" applyAlignment="1">
      <alignment horizontal="center" vertical="center" wrapText="1"/>
    </xf>
    <xf numFmtId="185" fontId="0" fillId="0" borderId="0" xfId="0" applyNumberFormat="1" applyAlignment="1">
      <alignment horizontal="center" vertical="center" wrapText="1"/>
    </xf>
    <xf numFmtId="185" fontId="3" fillId="0" borderId="12" xfId="0" applyNumberFormat="1" applyFont="1" applyBorder="1" applyAlignment="1">
      <alignment horizontal="center" vertical="center" wrapText="1"/>
    </xf>
    <xf numFmtId="185" fontId="3" fillId="0" borderId="10" xfId="0" applyNumberFormat="1" applyFont="1" applyFill="1" applyBorder="1" applyAlignment="1">
      <alignment horizontal="center" vertical="center" wrapText="1"/>
    </xf>
    <xf numFmtId="185" fontId="3" fillId="24" borderId="10" xfId="0" applyNumberFormat="1" applyFont="1" applyFill="1" applyBorder="1" applyAlignment="1">
      <alignment horizontal="center" vertical="center" wrapText="1"/>
    </xf>
    <xf numFmtId="185" fontId="3" fillId="24"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3" fillId="24" borderId="10" xfId="0" applyFont="1" applyFill="1" applyBorder="1" applyAlignment="1">
      <alignment horizontal="center" vertical="center" wrapText="1"/>
    </xf>
    <xf numFmtId="185" fontId="0" fillId="24" borderId="10" xfId="0" applyNumberForma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5"/>
  <sheetViews>
    <sheetView zoomScalePageLayoutView="0" workbookViewId="0" topLeftCell="A1">
      <pane xSplit="4" ySplit="5" topLeftCell="E42" activePane="bottomRight" state="frozen"/>
      <selection pane="topLeft" activeCell="A1" sqref="A1"/>
      <selection pane="topRight" activeCell="E1" sqref="E1"/>
      <selection pane="bottomLeft" activeCell="A6" sqref="A6"/>
      <selection pane="bottomRight" activeCell="G52" sqref="G52"/>
    </sheetView>
  </sheetViews>
  <sheetFormatPr defaultColWidth="9.00390625" defaultRowHeight="13.5"/>
  <cols>
    <col min="1" max="1" width="4.50390625" style="1" customWidth="1"/>
    <col min="2" max="2" width="5.75390625" style="1" customWidth="1"/>
    <col min="3" max="3" width="32.875" style="1" customWidth="1"/>
    <col min="4" max="4" width="9.125" style="1" customWidth="1"/>
    <col min="5" max="6" width="10.625" style="1" customWidth="1"/>
    <col min="7" max="7" width="9.00390625" style="1" customWidth="1"/>
    <col min="8" max="8" width="12.125" style="1" customWidth="1"/>
    <col min="9" max="9" width="14.00390625" style="23" customWidth="1"/>
    <col min="10" max="15" width="16.00390625" style="1" customWidth="1"/>
    <col min="16" max="16" width="45.00390625" style="23" customWidth="1"/>
  </cols>
  <sheetData>
    <row r="1" spans="1:16" ht="33.75" customHeight="1">
      <c r="A1" s="73" t="s">
        <v>15</v>
      </c>
      <c r="B1" s="73"/>
      <c r="C1" s="73"/>
      <c r="D1" s="73"/>
      <c r="E1" s="73"/>
      <c r="F1" s="73"/>
      <c r="G1" s="73"/>
      <c r="H1" s="73"/>
      <c r="I1" s="73"/>
      <c r="J1" s="73"/>
      <c r="K1" s="73"/>
      <c r="L1" s="73"/>
      <c r="M1" s="73"/>
      <c r="N1" s="73"/>
      <c r="O1" s="73"/>
      <c r="P1" s="73"/>
    </row>
    <row r="2" spans="1:14" ht="28.5" customHeight="1">
      <c r="A2" s="78" t="s">
        <v>13</v>
      </c>
      <c r="B2" s="78"/>
      <c r="C2" s="78"/>
      <c r="E2" s="78" t="s">
        <v>14</v>
      </c>
      <c r="F2" s="78"/>
      <c r="H2" s="1" t="s">
        <v>16</v>
      </c>
      <c r="J2" s="78" t="s">
        <v>17</v>
      </c>
      <c r="K2" s="78"/>
      <c r="M2" s="79" t="s">
        <v>53</v>
      </c>
      <c r="N2" s="79"/>
    </row>
    <row r="3" spans="1:16" ht="27" customHeight="1">
      <c r="A3" s="76" t="s">
        <v>0</v>
      </c>
      <c r="B3" s="80" t="s">
        <v>41</v>
      </c>
      <c r="C3" s="76" t="s">
        <v>1</v>
      </c>
      <c r="D3" s="76" t="s">
        <v>2</v>
      </c>
      <c r="E3" s="76" t="s">
        <v>3</v>
      </c>
      <c r="F3" s="76" t="s">
        <v>4</v>
      </c>
      <c r="G3" s="76" t="s">
        <v>5</v>
      </c>
      <c r="H3" s="76" t="s">
        <v>6</v>
      </c>
      <c r="I3" s="77" t="s">
        <v>7</v>
      </c>
      <c r="J3" s="76" t="s">
        <v>8</v>
      </c>
      <c r="K3" s="76"/>
      <c r="L3" s="76" t="s">
        <v>9</v>
      </c>
      <c r="M3" s="76"/>
      <c r="N3" s="76" t="s">
        <v>10</v>
      </c>
      <c r="O3" s="76"/>
      <c r="P3" s="74" t="s">
        <v>130</v>
      </c>
    </row>
    <row r="4" spans="1:16" ht="27" customHeight="1">
      <c r="A4" s="76"/>
      <c r="B4" s="81"/>
      <c r="C4" s="76"/>
      <c r="D4" s="76"/>
      <c r="E4" s="76"/>
      <c r="F4" s="76"/>
      <c r="G4" s="76"/>
      <c r="H4" s="76"/>
      <c r="I4" s="77"/>
      <c r="J4" s="2" t="s">
        <v>11</v>
      </c>
      <c r="K4" s="2" t="s">
        <v>12</v>
      </c>
      <c r="L4" s="2" t="s">
        <v>11</v>
      </c>
      <c r="M4" s="2" t="s">
        <v>12</v>
      </c>
      <c r="N4" s="2" t="s">
        <v>11</v>
      </c>
      <c r="O4" s="2" t="s">
        <v>12</v>
      </c>
      <c r="P4" s="75"/>
    </row>
    <row r="5" spans="1:16" ht="16.5" customHeight="1">
      <c r="A5" s="76" t="s">
        <v>18</v>
      </c>
      <c r="B5" s="76"/>
      <c r="C5" s="76"/>
      <c r="D5" s="76"/>
      <c r="E5" s="76"/>
      <c r="F5" s="76"/>
      <c r="G5" s="76"/>
      <c r="H5" s="76"/>
      <c r="I5" s="76"/>
      <c r="J5" s="55">
        <f aca="true" t="shared" si="0" ref="J5:O5">SUM(J6:J44)</f>
        <v>59112000</v>
      </c>
      <c r="K5" s="55">
        <f t="shared" si="0"/>
        <v>45486709.839999996</v>
      </c>
      <c r="L5" s="55">
        <f t="shared" si="0"/>
        <v>13713700</v>
      </c>
      <c r="M5" s="55">
        <f t="shared" si="0"/>
        <v>10133577.549999999</v>
      </c>
      <c r="N5" s="55">
        <f t="shared" si="0"/>
        <v>45398300</v>
      </c>
      <c r="O5" s="55">
        <f t="shared" si="0"/>
        <v>35353132.29</v>
      </c>
      <c r="P5" s="41"/>
    </row>
    <row r="6" spans="1:16" ht="61.5" customHeight="1">
      <c r="A6" s="11">
        <v>1</v>
      </c>
      <c r="B6" s="31" t="s">
        <v>59</v>
      </c>
      <c r="C6" s="4" t="s">
        <v>19</v>
      </c>
      <c r="D6" s="10" t="s">
        <v>60</v>
      </c>
      <c r="E6" s="20" t="s">
        <v>54</v>
      </c>
      <c r="F6" s="20" t="s">
        <v>43</v>
      </c>
      <c r="G6" s="20" t="s">
        <v>44</v>
      </c>
      <c r="H6" s="20" t="s">
        <v>45</v>
      </c>
      <c r="I6" s="24" t="s">
        <v>131</v>
      </c>
      <c r="J6" s="16">
        <f>L6+N6</f>
        <v>950000</v>
      </c>
      <c r="K6" s="16">
        <f>M6+O6</f>
        <v>878694.35</v>
      </c>
      <c r="L6" s="12">
        <v>950000</v>
      </c>
      <c r="M6" s="15">
        <v>640000</v>
      </c>
      <c r="N6" s="32"/>
      <c r="O6" s="15">
        <v>238694.35</v>
      </c>
      <c r="P6" s="19" t="s">
        <v>132</v>
      </c>
    </row>
    <row r="7" spans="1:16" ht="27.75" customHeight="1">
      <c r="A7" s="11">
        <v>2</v>
      </c>
      <c r="B7" s="31" t="s">
        <v>61</v>
      </c>
      <c r="C7" s="5" t="s">
        <v>20</v>
      </c>
      <c r="D7" s="10" t="s">
        <v>62</v>
      </c>
      <c r="E7" s="20" t="s">
        <v>54</v>
      </c>
      <c r="F7" s="20" t="s">
        <v>43</v>
      </c>
      <c r="G7" s="20" t="s">
        <v>44</v>
      </c>
      <c r="H7" s="20" t="s">
        <v>45</v>
      </c>
      <c r="I7" s="24" t="s">
        <v>46</v>
      </c>
      <c r="J7" s="16">
        <f aca="true" t="shared" si="1" ref="J7:J34">L7+N7</f>
        <v>860000</v>
      </c>
      <c r="K7" s="16">
        <f aca="true" t="shared" si="2" ref="K7:K32">M7+O7</f>
        <v>751926.5</v>
      </c>
      <c r="L7" s="12">
        <v>860000</v>
      </c>
      <c r="M7" s="15">
        <v>598860</v>
      </c>
      <c r="N7" s="32"/>
      <c r="O7" s="15">
        <v>153066.5</v>
      </c>
      <c r="P7" s="19" t="s">
        <v>133</v>
      </c>
    </row>
    <row r="8" spans="1:16" ht="27.75" customHeight="1">
      <c r="A8" s="11">
        <v>3</v>
      </c>
      <c r="B8" s="31" t="s">
        <v>63</v>
      </c>
      <c r="C8" s="6" t="s">
        <v>21</v>
      </c>
      <c r="D8" s="10" t="s">
        <v>64</v>
      </c>
      <c r="E8" s="20" t="s">
        <v>54</v>
      </c>
      <c r="F8" s="20" t="s">
        <v>43</v>
      </c>
      <c r="G8" s="20" t="s">
        <v>44</v>
      </c>
      <c r="H8" s="20" t="s">
        <v>45</v>
      </c>
      <c r="I8" s="24" t="s">
        <v>46</v>
      </c>
      <c r="J8" s="16">
        <f t="shared" si="1"/>
        <v>1050000</v>
      </c>
      <c r="K8" s="16">
        <f t="shared" si="2"/>
        <v>1020020</v>
      </c>
      <c r="L8" s="12">
        <v>1050000</v>
      </c>
      <c r="M8" s="15">
        <v>833507</v>
      </c>
      <c r="N8" s="32"/>
      <c r="O8" s="15">
        <v>186513</v>
      </c>
      <c r="P8" s="42" t="s">
        <v>134</v>
      </c>
    </row>
    <row r="9" spans="1:16" ht="36" customHeight="1">
      <c r="A9" s="11">
        <v>4</v>
      </c>
      <c r="B9" s="31" t="s">
        <v>65</v>
      </c>
      <c r="C9" s="6" t="s">
        <v>22</v>
      </c>
      <c r="D9" s="10" t="s">
        <v>66</v>
      </c>
      <c r="E9" s="20" t="s">
        <v>54</v>
      </c>
      <c r="F9" s="20" t="s">
        <v>43</v>
      </c>
      <c r="G9" s="20" t="s">
        <v>44</v>
      </c>
      <c r="H9" s="20" t="s">
        <v>45</v>
      </c>
      <c r="I9" s="24" t="s">
        <v>46</v>
      </c>
      <c r="J9" s="16">
        <f t="shared" si="1"/>
        <v>1330000</v>
      </c>
      <c r="K9" s="16">
        <f t="shared" si="2"/>
        <v>992835.9</v>
      </c>
      <c r="L9" s="12">
        <v>1330000</v>
      </c>
      <c r="M9" s="15">
        <v>916738</v>
      </c>
      <c r="N9" s="32"/>
      <c r="O9" s="15">
        <v>76097.9</v>
      </c>
      <c r="P9" s="19" t="s">
        <v>135</v>
      </c>
    </row>
    <row r="10" spans="1:16" s="53" customFormat="1" ht="27.75" customHeight="1">
      <c r="A10" s="43">
        <v>5</v>
      </c>
      <c r="B10" s="44" t="s">
        <v>120</v>
      </c>
      <c r="C10" s="45" t="s">
        <v>121</v>
      </c>
      <c r="D10" s="46" t="s">
        <v>122</v>
      </c>
      <c r="E10" s="47" t="s">
        <v>123</v>
      </c>
      <c r="F10" s="47" t="s">
        <v>124</v>
      </c>
      <c r="G10" s="47" t="s">
        <v>125</v>
      </c>
      <c r="H10" s="47" t="s">
        <v>126</v>
      </c>
      <c r="I10" s="48" t="s">
        <v>127</v>
      </c>
      <c r="J10" s="49">
        <f t="shared" si="1"/>
        <v>1240000</v>
      </c>
      <c r="K10" s="49">
        <f t="shared" si="2"/>
        <v>1233957.53</v>
      </c>
      <c r="L10" s="50">
        <v>1240000</v>
      </c>
      <c r="M10" s="51">
        <v>953784.9</v>
      </c>
      <c r="N10" s="52"/>
      <c r="O10" s="51">
        <v>280172.63</v>
      </c>
      <c r="P10" s="45" t="s">
        <v>136</v>
      </c>
    </row>
    <row r="11" spans="1:16" ht="27.75" customHeight="1">
      <c r="A11" s="11">
        <v>6</v>
      </c>
      <c r="B11" s="31" t="s">
        <v>68</v>
      </c>
      <c r="C11" s="5" t="s">
        <v>23</v>
      </c>
      <c r="D11" s="10" t="s">
        <v>69</v>
      </c>
      <c r="E11" s="20" t="s">
        <v>54</v>
      </c>
      <c r="F11" s="20" t="s">
        <v>43</v>
      </c>
      <c r="G11" s="20" t="s">
        <v>44</v>
      </c>
      <c r="H11" s="20" t="s">
        <v>45</v>
      </c>
      <c r="I11" s="24" t="s">
        <v>46</v>
      </c>
      <c r="J11" s="16">
        <f t="shared" si="1"/>
        <v>1240000</v>
      </c>
      <c r="K11" s="16">
        <f t="shared" si="2"/>
        <v>1233785.4</v>
      </c>
      <c r="L11" s="12">
        <v>1240000</v>
      </c>
      <c r="M11" s="15">
        <v>832000</v>
      </c>
      <c r="N11" s="32"/>
      <c r="O11" s="15">
        <v>401785.4</v>
      </c>
      <c r="P11" s="34" t="s">
        <v>137</v>
      </c>
    </row>
    <row r="12" spans="1:16" ht="27.75" customHeight="1">
      <c r="A12" s="11">
        <v>7</v>
      </c>
      <c r="B12" s="31" t="s">
        <v>70</v>
      </c>
      <c r="C12" s="6" t="s">
        <v>24</v>
      </c>
      <c r="D12" s="10" t="s">
        <v>71</v>
      </c>
      <c r="E12" s="20" t="s">
        <v>54</v>
      </c>
      <c r="F12" s="20" t="s">
        <v>43</v>
      </c>
      <c r="G12" s="20" t="s">
        <v>44</v>
      </c>
      <c r="H12" s="20" t="s">
        <v>45</v>
      </c>
      <c r="I12" s="24" t="s">
        <v>46</v>
      </c>
      <c r="J12" s="16">
        <f t="shared" si="1"/>
        <v>860000</v>
      </c>
      <c r="K12" s="16">
        <f t="shared" si="2"/>
        <v>855000</v>
      </c>
      <c r="L12" s="12">
        <v>860000</v>
      </c>
      <c r="M12" s="15">
        <v>576000</v>
      </c>
      <c r="N12" s="32"/>
      <c r="O12" s="15">
        <v>279000</v>
      </c>
      <c r="P12" s="19" t="s">
        <v>138</v>
      </c>
    </row>
    <row r="13" spans="1:16" ht="27.75" customHeight="1">
      <c r="A13" s="11">
        <v>8</v>
      </c>
      <c r="B13" s="18" t="s">
        <v>72</v>
      </c>
      <c r="C13" s="7" t="s">
        <v>25</v>
      </c>
      <c r="D13" s="10" t="s">
        <v>60</v>
      </c>
      <c r="E13" s="20" t="s">
        <v>54</v>
      </c>
      <c r="F13" s="20" t="s">
        <v>43</v>
      </c>
      <c r="G13" s="20" t="s">
        <v>44</v>
      </c>
      <c r="H13" s="27" t="s">
        <v>42</v>
      </c>
      <c r="I13" s="15" t="s">
        <v>47</v>
      </c>
      <c r="J13" s="16">
        <f t="shared" si="1"/>
        <v>700000</v>
      </c>
      <c r="K13" s="16">
        <f t="shared" si="2"/>
        <v>164265.9</v>
      </c>
      <c r="L13" s="12">
        <v>700000</v>
      </c>
      <c r="M13" s="15">
        <v>85355.5</v>
      </c>
      <c r="N13" s="32"/>
      <c r="O13" s="15">
        <v>78910.4</v>
      </c>
      <c r="P13" s="19" t="s">
        <v>139</v>
      </c>
    </row>
    <row r="14" spans="1:16" ht="27.75" customHeight="1">
      <c r="A14" s="11">
        <v>9</v>
      </c>
      <c r="B14" s="18" t="s">
        <v>73</v>
      </c>
      <c r="C14" s="8" t="s">
        <v>26</v>
      </c>
      <c r="D14" s="10" t="s">
        <v>74</v>
      </c>
      <c r="E14" s="20" t="s">
        <v>75</v>
      </c>
      <c r="F14" s="20" t="s">
        <v>43</v>
      </c>
      <c r="G14" s="8" t="s">
        <v>26</v>
      </c>
      <c r="H14" s="27" t="s">
        <v>42</v>
      </c>
      <c r="I14" s="22" t="s">
        <v>48</v>
      </c>
      <c r="J14" s="16">
        <f t="shared" si="1"/>
        <v>301300</v>
      </c>
      <c r="K14" s="16">
        <f t="shared" si="2"/>
        <v>301300</v>
      </c>
      <c r="L14" s="12">
        <v>301300</v>
      </c>
      <c r="M14" s="15">
        <v>272491.16</v>
      </c>
      <c r="N14" s="32"/>
      <c r="O14" s="15">
        <v>28808.84</v>
      </c>
      <c r="P14" s="19" t="s">
        <v>76</v>
      </c>
    </row>
    <row r="15" spans="1:16" ht="27.75" customHeight="1">
      <c r="A15" s="11">
        <v>10</v>
      </c>
      <c r="B15" s="18" t="s">
        <v>77</v>
      </c>
      <c r="C15" s="8" t="s">
        <v>27</v>
      </c>
      <c r="D15" s="10" t="s">
        <v>74</v>
      </c>
      <c r="E15" s="20" t="s">
        <v>75</v>
      </c>
      <c r="F15" s="20" t="s">
        <v>43</v>
      </c>
      <c r="G15" s="8" t="s">
        <v>27</v>
      </c>
      <c r="H15" s="27" t="s">
        <v>42</v>
      </c>
      <c r="I15" s="22" t="s">
        <v>48</v>
      </c>
      <c r="J15" s="16">
        <f t="shared" si="1"/>
        <v>3722400</v>
      </c>
      <c r="K15" s="16">
        <f t="shared" si="2"/>
        <v>3722400</v>
      </c>
      <c r="L15" s="12">
        <v>3722400</v>
      </c>
      <c r="M15" s="15">
        <v>3690045.86</v>
      </c>
      <c r="N15" s="32"/>
      <c r="O15" s="15">
        <v>32354.14000000013</v>
      </c>
      <c r="P15" s="19" t="s">
        <v>76</v>
      </c>
    </row>
    <row r="16" spans="1:16" ht="27.75" customHeight="1">
      <c r="A16" s="11">
        <v>11</v>
      </c>
      <c r="B16" s="18" t="s">
        <v>78</v>
      </c>
      <c r="C16" s="7" t="s">
        <v>28</v>
      </c>
      <c r="D16" s="10" t="s">
        <v>60</v>
      </c>
      <c r="E16" s="20" t="s">
        <v>75</v>
      </c>
      <c r="F16" s="20" t="s">
        <v>43</v>
      </c>
      <c r="G16" s="20" t="s">
        <v>44</v>
      </c>
      <c r="H16" s="27" t="s">
        <v>42</v>
      </c>
      <c r="I16" s="29" t="s">
        <v>48</v>
      </c>
      <c r="J16" s="16">
        <f t="shared" si="1"/>
        <v>800000</v>
      </c>
      <c r="K16" s="16">
        <f t="shared" si="2"/>
        <v>800000</v>
      </c>
      <c r="L16" s="12">
        <v>800000</v>
      </c>
      <c r="M16" s="15">
        <v>332336.6</v>
      </c>
      <c r="N16" s="32"/>
      <c r="O16" s="15">
        <v>467663.4</v>
      </c>
      <c r="P16" s="19" t="s">
        <v>79</v>
      </c>
    </row>
    <row r="17" spans="1:16" ht="27.75" customHeight="1">
      <c r="A17" s="11">
        <v>12</v>
      </c>
      <c r="B17" s="18" t="s">
        <v>80</v>
      </c>
      <c r="C17" s="7" t="s">
        <v>81</v>
      </c>
      <c r="D17" s="10" t="s">
        <v>69</v>
      </c>
      <c r="E17" s="20" t="s">
        <v>75</v>
      </c>
      <c r="F17" s="20" t="s">
        <v>43</v>
      </c>
      <c r="G17" s="7" t="s">
        <v>81</v>
      </c>
      <c r="H17" s="27" t="s">
        <v>42</v>
      </c>
      <c r="I17" s="29" t="s">
        <v>48</v>
      </c>
      <c r="J17" s="16">
        <f t="shared" si="1"/>
        <v>200000</v>
      </c>
      <c r="K17" s="16">
        <f t="shared" si="2"/>
        <v>99836</v>
      </c>
      <c r="L17" s="12">
        <v>200000</v>
      </c>
      <c r="M17" s="17">
        <v>99836</v>
      </c>
      <c r="N17" s="27"/>
      <c r="O17" s="17"/>
      <c r="P17" s="34" t="s">
        <v>118</v>
      </c>
    </row>
    <row r="18" spans="1:16" ht="50.25" customHeight="1">
      <c r="A18" s="11">
        <v>13</v>
      </c>
      <c r="B18" s="18" t="s">
        <v>82</v>
      </c>
      <c r="C18" s="7" t="s">
        <v>83</v>
      </c>
      <c r="D18" s="10" t="s">
        <v>84</v>
      </c>
      <c r="E18" s="20" t="s">
        <v>75</v>
      </c>
      <c r="F18" s="20" t="s">
        <v>43</v>
      </c>
      <c r="G18" s="3" t="s">
        <v>85</v>
      </c>
      <c r="H18" s="27" t="s">
        <v>42</v>
      </c>
      <c r="I18" s="29" t="s">
        <v>48</v>
      </c>
      <c r="J18" s="16">
        <f t="shared" si="1"/>
        <v>150000</v>
      </c>
      <c r="K18" s="16">
        <f t="shared" si="2"/>
        <v>150000</v>
      </c>
      <c r="L18" s="12">
        <v>150000</v>
      </c>
      <c r="M18" s="17">
        <v>150000</v>
      </c>
      <c r="N18" s="27"/>
      <c r="O18" s="17"/>
      <c r="P18" s="34" t="s">
        <v>55</v>
      </c>
    </row>
    <row r="19" spans="1:16" s="26" customFormat="1" ht="49.5" customHeight="1">
      <c r="A19" s="11">
        <v>14</v>
      </c>
      <c r="B19" s="33" t="s">
        <v>86</v>
      </c>
      <c r="C19" s="9" t="s">
        <v>29</v>
      </c>
      <c r="D19" s="10" t="s">
        <v>60</v>
      </c>
      <c r="E19" s="20" t="s">
        <v>54</v>
      </c>
      <c r="F19" s="20" t="s">
        <v>43</v>
      </c>
      <c r="G19" s="20" t="s">
        <v>44</v>
      </c>
      <c r="H19" s="34" t="s">
        <v>42</v>
      </c>
      <c r="I19" s="24" t="s">
        <v>51</v>
      </c>
      <c r="J19" s="25">
        <f t="shared" si="1"/>
        <v>3600000</v>
      </c>
      <c r="K19" s="16">
        <f t="shared" si="2"/>
        <v>1978696.84</v>
      </c>
      <c r="L19" s="34"/>
      <c r="M19" s="34"/>
      <c r="N19" s="13">
        <v>3600000</v>
      </c>
      <c r="O19" s="15">
        <v>1978696.84</v>
      </c>
      <c r="P19" s="19" t="s">
        <v>140</v>
      </c>
    </row>
    <row r="20" spans="1:16" ht="41.25" customHeight="1">
      <c r="A20" s="11">
        <v>15</v>
      </c>
      <c r="B20" s="35" t="s">
        <v>87</v>
      </c>
      <c r="C20" s="9" t="s">
        <v>30</v>
      </c>
      <c r="D20" s="10" t="s">
        <v>62</v>
      </c>
      <c r="E20" s="20" t="s">
        <v>54</v>
      </c>
      <c r="F20" s="20" t="s">
        <v>43</v>
      </c>
      <c r="G20" s="20" t="s">
        <v>44</v>
      </c>
      <c r="H20" s="27" t="s">
        <v>42</v>
      </c>
      <c r="I20" s="24" t="s">
        <v>51</v>
      </c>
      <c r="J20" s="16">
        <f t="shared" si="1"/>
        <v>700000</v>
      </c>
      <c r="K20" s="16">
        <f t="shared" si="2"/>
        <v>448000</v>
      </c>
      <c r="L20" s="27"/>
      <c r="M20" s="27"/>
      <c r="N20" s="13">
        <v>700000</v>
      </c>
      <c r="O20" s="15">
        <v>448000</v>
      </c>
      <c r="P20" s="19" t="s">
        <v>133</v>
      </c>
    </row>
    <row r="21" spans="1:16" ht="59.25" customHeight="1">
      <c r="A21" s="11">
        <v>16</v>
      </c>
      <c r="B21" s="35" t="s">
        <v>88</v>
      </c>
      <c r="C21" s="9" t="s">
        <v>31</v>
      </c>
      <c r="D21" s="10" t="s">
        <v>89</v>
      </c>
      <c r="E21" s="20" t="s">
        <v>54</v>
      </c>
      <c r="F21" s="20" t="s">
        <v>43</v>
      </c>
      <c r="G21" s="20" t="s">
        <v>44</v>
      </c>
      <c r="H21" s="27" t="s">
        <v>42</v>
      </c>
      <c r="I21" s="24" t="s">
        <v>51</v>
      </c>
      <c r="J21" s="16">
        <f t="shared" si="1"/>
        <v>750000</v>
      </c>
      <c r="K21" s="16">
        <f t="shared" si="2"/>
        <v>750000</v>
      </c>
      <c r="L21" s="27"/>
      <c r="M21" s="27"/>
      <c r="N21" s="13">
        <v>750000</v>
      </c>
      <c r="O21" s="15">
        <v>750000</v>
      </c>
      <c r="P21" s="42" t="s">
        <v>141</v>
      </c>
    </row>
    <row r="22" spans="1:16" ht="51.75" customHeight="1">
      <c r="A22" s="11">
        <v>17</v>
      </c>
      <c r="B22" s="35" t="s">
        <v>90</v>
      </c>
      <c r="C22" s="9" t="s">
        <v>32</v>
      </c>
      <c r="D22" s="10" t="s">
        <v>74</v>
      </c>
      <c r="E22" s="20" t="s">
        <v>54</v>
      </c>
      <c r="F22" s="20" t="s">
        <v>43</v>
      </c>
      <c r="G22" s="20" t="s">
        <v>44</v>
      </c>
      <c r="H22" s="27" t="s">
        <v>42</v>
      </c>
      <c r="I22" s="24" t="s">
        <v>51</v>
      </c>
      <c r="J22" s="16">
        <f t="shared" si="1"/>
        <v>550000</v>
      </c>
      <c r="K22" s="16">
        <f t="shared" si="2"/>
        <v>357490</v>
      </c>
      <c r="L22" s="27"/>
      <c r="M22" s="27"/>
      <c r="N22" s="13">
        <v>550000</v>
      </c>
      <c r="O22" s="15">
        <v>357490</v>
      </c>
      <c r="P22" s="19" t="s">
        <v>142</v>
      </c>
    </row>
    <row r="23" spans="1:16" ht="37.5" customHeight="1">
      <c r="A23" s="11">
        <v>18</v>
      </c>
      <c r="B23" s="35" t="s">
        <v>91</v>
      </c>
      <c r="C23" s="9" t="s">
        <v>33</v>
      </c>
      <c r="D23" s="10" t="s">
        <v>92</v>
      </c>
      <c r="E23" s="20" t="s">
        <v>54</v>
      </c>
      <c r="F23" s="20" t="s">
        <v>43</v>
      </c>
      <c r="G23" s="20" t="s">
        <v>44</v>
      </c>
      <c r="H23" s="27" t="s">
        <v>42</v>
      </c>
      <c r="I23" s="24" t="s">
        <v>51</v>
      </c>
      <c r="J23" s="16">
        <f t="shared" si="1"/>
        <v>800000</v>
      </c>
      <c r="K23" s="16">
        <f t="shared" si="2"/>
        <v>549979</v>
      </c>
      <c r="L23" s="27"/>
      <c r="M23" s="27"/>
      <c r="N23" s="13">
        <v>800000</v>
      </c>
      <c r="O23" s="15">
        <v>549979</v>
      </c>
      <c r="P23" s="19" t="s">
        <v>155</v>
      </c>
    </row>
    <row r="24" spans="1:16" ht="33.75" customHeight="1">
      <c r="A24" s="11">
        <v>19</v>
      </c>
      <c r="B24" s="35" t="s">
        <v>93</v>
      </c>
      <c r="C24" s="9" t="s">
        <v>34</v>
      </c>
      <c r="D24" s="10" t="s">
        <v>66</v>
      </c>
      <c r="E24" s="20" t="s">
        <v>54</v>
      </c>
      <c r="F24" s="20" t="s">
        <v>43</v>
      </c>
      <c r="G24" s="20" t="s">
        <v>44</v>
      </c>
      <c r="H24" s="27" t="s">
        <v>42</v>
      </c>
      <c r="I24" s="24" t="s">
        <v>51</v>
      </c>
      <c r="J24" s="16">
        <f t="shared" si="1"/>
        <v>850000</v>
      </c>
      <c r="K24" s="16">
        <f t="shared" si="2"/>
        <v>546377.5</v>
      </c>
      <c r="L24" s="27"/>
      <c r="M24" s="27"/>
      <c r="N24" s="13">
        <v>850000</v>
      </c>
      <c r="O24" s="15">
        <v>546377.5</v>
      </c>
      <c r="P24" s="19" t="s">
        <v>143</v>
      </c>
    </row>
    <row r="25" spans="1:16" ht="133.5" customHeight="1">
      <c r="A25" s="11">
        <v>20</v>
      </c>
      <c r="B25" s="35" t="s">
        <v>94</v>
      </c>
      <c r="C25" s="9" t="s">
        <v>35</v>
      </c>
      <c r="D25" s="10" t="s">
        <v>67</v>
      </c>
      <c r="E25" s="20" t="s">
        <v>54</v>
      </c>
      <c r="F25" s="20" t="s">
        <v>43</v>
      </c>
      <c r="G25" s="20" t="s">
        <v>44</v>
      </c>
      <c r="H25" s="27" t="s">
        <v>42</v>
      </c>
      <c r="I25" s="24" t="s">
        <v>51</v>
      </c>
      <c r="J25" s="16">
        <f t="shared" si="1"/>
        <v>700000</v>
      </c>
      <c r="K25" s="16">
        <f t="shared" si="2"/>
        <v>457768.02</v>
      </c>
      <c r="L25" s="27"/>
      <c r="M25" s="27"/>
      <c r="N25" s="13">
        <v>700000</v>
      </c>
      <c r="O25" s="15">
        <v>457768.02</v>
      </c>
      <c r="P25" s="54" t="s">
        <v>144</v>
      </c>
    </row>
    <row r="26" spans="1:16" ht="26.25" customHeight="1">
      <c r="A26" s="11">
        <v>21</v>
      </c>
      <c r="B26" s="35" t="s">
        <v>95</v>
      </c>
      <c r="C26" s="9" t="s">
        <v>36</v>
      </c>
      <c r="D26" s="10" t="s">
        <v>69</v>
      </c>
      <c r="E26" s="20" t="s">
        <v>54</v>
      </c>
      <c r="F26" s="20" t="s">
        <v>43</v>
      </c>
      <c r="G26" s="20" t="s">
        <v>44</v>
      </c>
      <c r="H26" s="27" t="s">
        <v>42</v>
      </c>
      <c r="I26" s="24" t="s">
        <v>51</v>
      </c>
      <c r="J26" s="16">
        <f t="shared" si="1"/>
        <v>750000</v>
      </c>
      <c r="K26" s="16">
        <f t="shared" si="2"/>
        <v>485000</v>
      </c>
      <c r="L26" s="27"/>
      <c r="M26" s="27"/>
      <c r="N26" s="13">
        <v>750000</v>
      </c>
      <c r="O26" s="15">
        <v>485000</v>
      </c>
      <c r="P26" s="34" t="s">
        <v>145</v>
      </c>
    </row>
    <row r="27" spans="1:16" ht="26.25" customHeight="1">
      <c r="A27" s="11">
        <v>22</v>
      </c>
      <c r="B27" s="18" t="s">
        <v>73</v>
      </c>
      <c r="C27" s="8" t="s">
        <v>26</v>
      </c>
      <c r="D27" s="10" t="s">
        <v>74</v>
      </c>
      <c r="E27" s="20" t="s">
        <v>75</v>
      </c>
      <c r="F27" s="20" t="s">
        <v>43</v>
      </c>
      <c r="G27" s="8" t="s">
        <v>26</v>
      </c>
      <c r="H27" s="27" t="s">
        <v>42</v>
      </c>
      <c r="I27" s="22" t="s">
        <v>49</v>
      </c>
      <c r="J27" s="16">
        <f t="shared" si="1"/>
        <v>311000</v>
      </c>
      <c r="K27" s="16">
        <f t="shared" si="2"/>
        <v>178348.95</v>
      </c>
      <c r="L27" s="27"/>
      <c r="M27" s="27"/>
      <c r="N27" s="14">
        <v>311000</v>
      </c>
      <c r="O27" s="15">
        <v>178348.95</v>
      </c>
      <c r="P27" s="19" t="s">
        <v>96</v>
      </c>
    </row>
    <row r="28" spans="1:16" ht="26.25" customHeight="1">
      <c r="A28" s="11">
        <v>23</v>
      </c>
      <c r="B28" s="18" t="s">
        <v>77</v>
      </c>
      <c r="C28" s="8" t="s">
        <v>27</v>
      </c>
      <c r="D28" s="10" t="s">
        <v>74</v>
      </c>
      <c r="E28" s="20" t="s">
        <v>75</v>
      </c>
      <c r="F28" s="20" t="s">
        <v>43</v>
      </c>
      <c r="G28" s="8" t="s">
        <v>27</v>
      </c>
      <c r="H28" s="27" t="s">
        <v>42</v>
      </c>
      <c r="I28" s="22" t="s">
        <v>49</v>
      </c>
      <c r="J28" s="16">
        <f t="shared" si="1"/>
        <v>3690000</v>
      </c>
      <c r="K28" s="16">
        <f t="shared" si="2"/>
        <v>2730638.54</v>
      </c>
      <c r="L28" s="27"/>
      <c r="M28" s="27"/>
      <c r="N28" s="14">
        <v>3690000</v>
      </c>
      <c r="O28" s="15">
        <v>2730638.54</v>
      </c>
      <c r="P28" s="19" t="s">
        <v>96</v>
      </c>
    </row>
    <row r="29" spans="1:16" ht="58.5" customHeight="1">
      <c r="A29" s="11">
        <v>24</v>
      </c>
      <c r="B29" s="18" t="s">
        <v>97</v>
      </c>
      <c r="C29" s="7" t="s">
        <v>37</v>
      </c>
      <c r="D29" s="10" t="s">
        <v>64</v>
      </c>
      <c r="E29" s="20" t="s">
        <v>54</v>
      </c>
      <c r="F29" s="20" t="s">
        <v>43</v>
      </c>
      <c r="G29" s="20" t="s">
        <v>44</v>
      </c>
      <c r="H29" s="27" t="s">
        <v>42</v>
      </c>
      <c r="I29" s="34" t="s">
        <v>52</v>
      </c>
      <c r="J29" s="16">
        <f t="shared" si="1"/>
        <v>250000</v>
      </c>
      <c r="K29" s="16">
        <f t="shared" si="2"/>
        <v>29640</v>
      </c>
      <c r="L29" s="27"/>
      <c r="M29" s="27"/>
      <c r="N29" s="14">
        <v>250000</v>
      </c>
      <c r="O29" s="15">
        <v>29640</v>
      </c>
      <c r="P29" s="42" t="s">
        <v>146</v>
      </c>
    </row>
    <row r="30" spans="1:16" ht="57" customHeight="1">
      <c r="A30" s="11">
        <v>25</v>
      </c>
      <c r="B30" s="18" t="s">
        <v>98</v>
      </c>
      <c r="C30" s="7" t="s">
        <v>38</v>
      </c>
      <c r="D30" s="10" t="s">
        <v>64</v>
      </c>
      <c r="E30" s="27" t="s">
        <v>99</v>
      </c>
      <c r="F30" s="20" t="s">
        <v>43</v>
      </c>
      <c r="G30" s="20" t="s">
        <v>44</v>
      </c>
      <c r="H30" s="27" t="s">
        <v>42</v>
      </c>
      <c r="I30" s="34" t="s">
        <v>100</v>
      </c>
      <c r="J30" s="16">
        <f t="shared" si="1"/>
        <v>21000000</v>
      </c>
      <c r="K30" s="16">
        <f t="shared" si="2"/>
        <v>21000000</v>
      </c>
      <c r="L30" s="27"/>
      <c r="M30" s="27"/>
      <c r="N30" s="14">
        <v>21000000</v>
      </c>
      <c r="O30" s="12">
        <v>21000000</v>
      </c>
      <c r="P30" s="42" t="s">
        <v>159</v>
      </c>
    </row>
    <row r="31" spans="1:16" ht="81" customHeight="1">
      <c r="A31" s="11">
        <v>26</v>
      </c>
      <c r="B31" s="18" t="s">
        <v>101</v>
      </c>
      <c r="C31" s="7" t="s">
        <v>39</v>
      </c>
      <c r="D31" s="10" t="s">
        <v>64</v>
      </c>
      <c r="E31" s="27" t="s">
        <v>99</v>
      </c>
      <c r="F31" s="20" t="s">
        <v>43</v>
      </c>
      <c r="G31" s="20" t="s">
        <v>44</v>
      </c>
      <c r="H31" s="27" t="s">
        <v>42</v>
      </c>
      <c r="I31" s="34" t="s">
        <v>100</v>
      </c>
      <c r="J31" s="16">
        <f t="shared" si="1"/>
        <v>4060000</v>
      </c>
      <c r="K31" s="16">
        <f t="shared" si="2"/>
        <v>298000</v>
      </c>
      <c r="L31" s="27"/>
      <c r="M31" s="27"/>
      <c r="N31" s="14">
        <v>4060000</v>
      </c>
      <c r="O31" s="15">
        <v>298000</v>
      </c>
      <c r="P31" s="42" t="s">
        <v>160</v>
      </c>
    </row>
    <row r="32" spans="1:16" ht="117" customHeight="1">
      <c r="A32" s="11">
        <v>27</v>
      </c>
      <c r="B32" s="18" t="s">
        <v>102</v>
      </c>
      <c r="C32" s="7" t="s">
        <v>40</v>
      </c>
      <c r="D32" s="10" t="s">
        <v>64</v>
      </c>
      <c r="E32" s="27" t="s">
        <v>99</v>
      </c>
      <c r="F32" s="20" t="s">
        <v>43</v>
      </c>
      <c r="G32" s="20" t="s">
        <v>44</v>
      </c>
      <c r="H32" s="27" t="s">
        <v>42</v>
      </c>
      <c r="I32" s="34" t="s">
        <v>100</v>
      </c>
      <c r="J32" s="16">
        <f t="shared" si="1"/>
        <v>4550000</v>
      </c>
      <c r="K32" s="16">
        <f t="shared" si="2"/>
        <v>2390243.8</v>
      </c>
      <c r="L32" s="27"/>
      <c r="M32" s="27"/>
      <c r="N32" s="14">
        <v>4550000</v>
      </c>
      <c r="O32" s="15">
        <v>2390243.8</v>
      </c>
      <c r="P32" s="42" t="s">
        <v>161</v>
      </c>
    </row>
    <row r="33" spans="1:16" s="26" customFormat="1" ht="26.25" customHeight="1">
      <c r="A33" s="11">
        <v>28</v>
      </c>
      <c r="B33" s="57" t="s">
        <v>80</v>
      </c>
      <c r="C33" s="7" t="s">
        <v>81</v>
      </c>
      <c r="D33" s="10" t="s">
        <v>69</v>
      </c>
      <c r="E33" s="20" t="s">
        <v>75</v>
      </c>
      <c r="F33" s="20" t="s">
        <v>43</v>
      </c>
      <c r="G33" s="7" t="s">
        <v>81</v>
      </c>
      <c r="H33" s="34" t="s">
        <v>42</v>
      </c>
      <c r="I33" s="30" t="s">
        <v>49</v>
      </c>
      <c r="J33" s="58">
        <f t="shared" si="1"/>
        <v>94000</v>
      </c>
      <c r="K33" s="58">
        <f>M33+O33</f>
        <v>94000</v>
      </c>
      <c r="L33" s="58"/>
      <c r="M33" s="58"/>
      <c r="N33" s="58">
        <v>94000</v>
      </c>
      <c r="O33" s="58">
        <v>94000</v>
      </c>
      <c r="P33" s="34" t="s">
        <v>56</v>
      </c>
    </row>
    <row r="34" spans="1:16" s="26" customFormat="1" ht="36.75" customHeight="1">
      <c r="A34" s="11">
        <v>29</v>
      </c>
      <c r="B34" s="57" t="s">
        <v>82</v>
      </c>
      <c r="C34" s="7" t="s">
        <v>83</v>
      </c>
      <c r="D34" s="10" t="s">
        <v>84</v>
      </c>
      <c r="E34" s="20" t="s">
        <v>75</v>
      </c>
      <c r="F34" s="20" t="s">
        <v>43</v>
      </c>
      <c r="G34" s="59" t="s">
        <v>85</v>
      </c>
      <c r="H34" s="34" t="s">
        <v>42</v>
      </c>
      <c r="I34" s="30" t="s">
        <v>50</v>
      </c>
      <c r="J34" s="58">
        <f t="shared" si="1"/>
        <v>150000</v>
      </c>
      <c r="K34" s="58">
        <f>M34+O34</f>
        <v>150000</v>
      </c>
      <c r="L34" s="58"/>
      <c r="M34" s="58"/>
      <c r="N34" s="58">
        <v>150000</v>
      </c>
      <c r="O34" s="58">
        <v>150000</v>
      </c>
      <c r="P34" s="34" t="s">
        <v>103</v>
      </c>
    </row>
    <row r="35" spans="1:16" ht="63.75" customHeight="1">
      <c r="A35" s="11">
        <v>30</v>
      </c>
      <c r="B35" s="20">
        <v>2006</v>
      </c>
      <c r="C35" s="19" t="s">
        <v>104</v>
      </c>
      <c r="D35" s="25" t="s">
        <v>147</v>
      </c>
      <c r="E35" s="36" t="s">
        <v>105</v>
      </c>
      <c r="F35" s="20" t="s">
        <v>43</v>
      </c>
      <c r="G35" s="24" t="s">
        <v>44</v>
      </c>
      <c r="H35" s="27" t="s">
        <v>42</v>
      </c>
      <c r="I35" s="20"/>
      <c r="J35" s="37">
        <f>L35+N35</f>
        <v>150000</v>
      </c>
      <c r="K35" s="37">
        <f>M35+O35</f>
        <v>92986.15</v>
      </c>
      <c r="L35" s="38">
        <v>150000</v>
      </c>
      <c r="M35" s="38">
        <v>56816</v>
      </c>
      <c r="N35" s="37"/>
      <c r="O35" s="37">
        <v>36170.15</v>
      </c>
      <c r="P35" s="25" t="s">
        <v>162</v>
      </c>
    </row>
    <row r="36" spans="1:16" ht="64.5" customHeight="1">
      <c r="A36" s="11">
        <v>31</v>
      </c>
      <c r="B36" s="20">
        <v>1601</v>
      </c>
      <c r="C36" s="21" t="s">
        <v>106</v>
      </c>
      <c r="D36" s="25" t="s">
        <v>148</v>
      </c>
      <c r="E36" s="36" t="s">
        <v>105</v>
      </c>
      <c r="F36" s="20" t="s">
        <v>43</v>
      </c>
      <c r="G36" s="24" t="s">
        <v>44</v>
      </c>
      <c r="H36" s="27" t="s">
        <v>42</v>
      </c>
      <c r="I36" s="20" t="s">
        <v>178</v>
      </c>
      <c r="J36" s="37">
        <f aca="true" t="shared" si="3" ref="J36:K44">L36+N36</f>
        <v>120000</v>
      </c>
      <c r="K36" s="37">
        <f t="shared" si="3"/>
        <v>57439</v>
      </c>
      <c r="L36" s="38">
        <v>120000</v>
      </c>
      <c r="M36" s="38">
        <v>57439</v>
      </c>
      <c r="N36" s="37"/>
      <c r="O36" s="37"/>
      <c r="P36" s="25" t="s">
        <v>163</v>
      </c>
    </row>
    <row r="37" spans="1:16" ht="23.25" customHeight="1">
      <c r="A37" s="11">
        <v>32</v>
      </c>
      <c r="B37" s="20">
        <v>1513</v>
      </c>
      <c r="C37" s="19" t="s">
        <v>107</v>
      </c>
      <c r="D37" s="25" t="s">
        <v>149</v>
      </c>
      <c r="E37" s="36" t="s">
        <v>108</v>
      </c>
      <c r="F37" s="20" t="s">
        <v>43</v>
      </c>
      <c r="G37" s="24" t="s">
        <v>44</v>
      </c>
      <c r="H37" s="27" t="s">
        <v>42</v>
      </c>
      <c r="I37" s="20" t="s">
        <v>173</v>
      </c>
      <c r="J37" s="37">
        <f t="shared" si="3"/>
        <v>40000</v>
      </c>
      <c r="K37" s="37">
        <f t="shared" si="3"/>
        <v>40000</v>
      </c>
      <c r="L37" s="38">
        <v>40000</v>
      </c>
      <c r="M37" s="38">
        <v>38367.53</v>
      </c>
      <c r="N37" s="37"/>
      <c r="O37" s="37">
        <v>1632.47</v>
      </c>
      <c r="P37" s="25" t="s">
        <v>58</v>
      </c>
    </row>
    <row r="38" spans="1:16" ht="38.25" customHeight="1">
      <c r="A38" s="11">
        <v>33</v>
      </c>
      <c r="B38" s="39">
        <v>2316</v>
      </c>
      <c r="C38" s="19" t="s">
        <v>109</v>
      </c>
      <c r="D38" s="25" t="s">
        <v>150</v>
      </c>
      <c r="E38" s="20" t="s">
        <v>54</v>
      </c>
      <c r="F38" s="20" t="s">
        <v>43</v>
      </c>
      <c r="G38" s="24" t="s">
        <v>44</v>
      </c>
      <c r="H38" s="27" t="s">
        <v>42</v>
      </c>
      <c r="I38" s="28" t="s">
        <v>119</v>
      </c>
      <c r="J38" s="37">
        <f t="shared" si="3"/>
        <v>500000</v>
      </c>
      <c r="K38" s="37">
        <f t="shared" si="3"/>
        <v>160216.06</v>
      </c>
      <c r="L38" s="38"/>
      <c r="M38" s="38"/>
      <c r="N38" s="37">
        <v>500000</v>
      </c>
      <c r="O38" s="37">
        <v>160216.06</v>
      </c>
      <c r="P38" s="25" t="s">
        <v>158</v>
      </c>
    </row>
    <row r="39" spans="1:16" ht="104.25" customHeight="1">
      <c r="A39" s="11">
        <v>34</v>
      </c>
      <c r="B39" s="39">
        <v>2101</v>
      </c>
      <c r="C39" s="19" t="s">
        <v>110</v>
      </c>
      <c r="D39" s="25" t="s">
        <v>151</v>
      </c>
      <c r="E39" s="56" t="s">
        <v>99</v>
      </c>
      <c r="F39" s="20" t="s">
        <v>43</v>
      </c>
      <c r="G39" s="24" t="s">
        <v>44</v>
      </c>
      <c r="H39" s="27" t="s">
        <v>42</v>
      </c>
      <c r="I39" s="34" t="s">
        <v>181</v>
      </c>
      <c r="J39" s="37">
        <f t="shared" si="3"/>
        <v>603300</v>
      </c>
      <c r="K39" s="37">
        <f t="shared" si="3"/>
        <v>310891.4</v>
      </c>
      <c r="L39" s="38"/>
      <c r="M39" s="38"/>
      <c r="N39" s="37">
        <v>603300</v>
      </c>
      <c r="O39" s="37">
        <v>310891.4</v>
      </c>
      <c r="P39" s="25" t="s">
        <v>164</v>
      </c>
    </row>
    <row r="40" spans="1:16" ht="50.25" customHeight="1">
      <c r="A40" s="11">
        <v>35</v>
      </c>
      <c r="B40" s="40" t="s">
        <v>111</v>
      </c>
      <c r="C40" s="19" t="s">
        <v>112</v>
      </c>
      <c r="D40" s="25" t="s">
        <v>152</v>
      </c>
      <c r="E40" s="20" t="s">
        <v>54</v>
      </c>
      <c r="F40" s="20" t="s">
        <v>43</v>
      </c>
      <c r="G40" s="24" t="s">
        <v>44</v>
      </c>
      <c r="H40" s="27" t="s">
        <v>42</v>
      </c>
      <c r="I40" s="28" t="s">
        <v>113</v>
      </c>
      <c r="J40" s="37">
        <f t="shared" si="3"/>
        <v>1000000</v>
      </c>
      <c r="K40" s="37">
        <f t="shared" si="3"/>
        <v>58223</v>
      </c>
      <c r="L40" s="38"/>
      <c r="M40" s="38"/>
      <c r="N40" s="37">
        <v>1000000</v>
      </c>
      <c r="O40" s="37">
        <v>58223</v>
      </c>
      <c r="P40" s="25" t="s">
        <v>157</v>
      </c>
    </row>
    <row r="41" spans="1:16" ht="23.25" customHeight="1">
      <c r="A41" s="11">
        <v>36</v>
      </c>
      <c r="B41" s="20">
        <v>2023</v>
      </c>
      <c r="C41" s="19" t="s">
        <v>114</v>
      </c>
      <c r="D41" s="25" t="s">
        <v>147</v>
      </c>
      <c r="E41" s="36" t="s">
        <v>108</v>
      </c>
      <c r="F41" s="20" t="s">
        <v>43</v>
      </c>
      <c r="G41" s="24" t="s">
        <v>44</v>
      </c>
      <c r="H41" s="27" t="s">
        <v>42</v>
      </c>
      <c r="I41" s="20" t="s">
        <v>172</v>
      </c>
      <c r="J41" s="37">
        <f t="shared" si="3"/>
        <v>40000</v>
      </c>
      <c r="K41" s="37">
        <f t="shared" si="3"/>
        <v>40000</v>
      </c>
      <c r="L41" s="38"/>
      <c r="M41" s="38"/>
      <c r="N41" s="37">
        <v>40000</v>
      </c>
      <c r="O41" s="37">
        <v>40000</v>
      </c>
      <c r="P41" s="25" t="s">
        <v>57</v>
      </c>
    </row>
    <row r="42" spans="1:16" ht="84" customHeight="1">
      <c r="A42" s="11">
        <v>37</v>
      </c>
      <c r="B42" s="20">
        <v>2401</v>
      </c>
      <c r="C42" s="19" t="s">
        <v>115</v>
      </c>
      <c r="D42" s="25" t="s">
        <v>153</v>
      </c>
      <c r="E42" s="36" t="s">
        <v>129</v>
      </c>
      <c r="F42" s="20" t="s">
        <v>43</v>
      </c>
      <c r="G42" s="24" t="s">
        <v>44</v>
      </c>
      <c r="H42" s="27" t="s">
        <v>42</v>
      </c>
      <c r="I42" s="20" t="s">
        <v>179</v>
      </c>
      <c r="J42" s="37">
        <f t="shared" si="3"/>
        <v>100000</v>
      </c>
      <c r="K42" s="37">
        <f t="shared" si="3"/>
        <v>0</v>
      </c>
      <c r="L42" s="38"/>
      <c r="M42" s="38"/>
      <c r="N42" s="37">
        <v>100000</v>
      </c>
      <c r="O42" s="37">
        <v>0</v>
      </c>
      <c r="P42" s="54" t="s">
        <v>128</v>
      </c>
    </row>
    <row r="43" spans="1:16" ht="39" customHeight="1">
      <c r="A43" s="11">
        <v>38</v>
      </c>
      <c r="B43" s="20">
        <v>2201</v>
      </c>
      <c r="C43" s="19" t="s">
        <v>116</v>
      </c>
      <c r="D43" s="25" t="s">
        <v>154</v>
      </c>
      <c r="E43" s="20" t="s">
        <v>54</v>
      </c>
      <c r="F43" s="20" t="s">
        <v>43</v>
      </c>
      <c r="G43" s="24" t="s">
        <v>44</v>
      </c>
      <c r="H43" s="27" t="s">
        <v>42</v>
      </c>
      <c r="I43" s="28" t="s">
        <v>113</v>
      </c>
      <c r="J43" s="37">
        <f t="shared" si="3"/>
        <v>200000</v>
      </c>
      <c r="K43" s="37">
        <f t="shared" si="3"/>
        <v>45000</v>
      </c>
      <c r="L43" s="38"/>
      <c r="M43" s="38"/>
      <c r="N43" s="37">
        <v>200000</v>
      </c>
      <c r="O43" s="37">
        <v>45000</v>
      </c>
      <c r="P43" s="25" t="s">
        <v>156</v>
      </c>
    </row>
    <row r="44" spans="1:16" ht="39" customHeight="1">
      <c r="A44" s="11">
        <v>39</v>
      </c>
      <c r="B44" s="20">
        <v>2202</v>
      </c>
      <c r="C44" s="19" t="s">
        <v>117</v>
      </c>
      <c r="D44" s="25" t="s">
        <v>154</v>
      </c>
      <c r="E44" s="20" t="s">
        <v>54</v>
      </c>
      <c r="F44" s="20" t="s">
        <v>43</v>
      </c>
      <c r="G44" s="24" t="s">
        <v>44</v>
      </c>
      <c r="H44" s="27" t="s">
        <v>42</v>
      </c>
      <c r="I44" s="28" t="s">
        <v>113</v>
      </c>
      <c r="J44" s="37">
        <f t="shared" si="3"/>
        <v>150000</v>
      </c>
      <c r="K44" s="37">
        <f t="shared" si="3"/>
        <v>33750</v>
      </c>
      <c r="L44" s="38"/>
      <c r="M44" s="38"/>
      <c r="N44" s="37">
        <v>150000</v>
      </c>
      <c r="O44" s="37">
        <v>33750</v>
      </c>
      <c r="P44" s="25" t="s">
        <v>156</v>
      </c>
    </row>
    <row r="45" spans="1:16" ht="47.25" customHeight="1">
      <c r="A45" s="61">
        <v>40</v>
      </c>
      <c r="B45" s="61">
        <v>1702</v>
      </c>
      <c r="C45" s="60" t="s">
        <v>166</v>
      </c>
      <c r="D45" s="60" t="s">
        <v>167</v>
      </c>
      <c r="E45" s="56" t="s">
        <v>99</v>
      </c>
      <c r="F45" s="20" t="s">
        <v>43</v>
      </c>
      <c r="G45" s="24" t="s">
        <v>44</v>
      </c>
      <c r="H45" s="27" t="s">
        <v>42</v>
      </c>
      <c r="I45" s="34" t="s">
        <v>180</v>
      </c>
      <c r="J45" s="62">
        <f>L45+N45</f>
        <v>436000</v>
      </c>
      <c r="K45" s="62">
        <f>M45+O45</f>
        <v>206478</v>
      </c>
      <c r="L45" s="63">
        <v>436000</v>
      </c>
      <c r="M45" s="63">
        <v>53808</v>
      </c>
      <c r="N45" s="63"/>
      <c r="O45" s="63">
        <v>152670</v>
      </c>
      <c r="P45" s="64" t="s">
        <v>168</v>
      </c>
    </row>
  </sheetData>
  <sheetProtection/>
  <autoFilter ref="E1:E44"/>
  <mergeCells count="19">
    <mergeCell ref="N3:O3"/>
    <mergeCell ref="A5:I5"/>
    <mergeCell ref="A3:A4"/>
    <mergeCell ref="C3:C4"/>
    <mergeCell ref="D3:D4"/>
    <mergeCell ref="E3:E4"/>
    <mergeCell ref="F3:F4"/>
    <mergeCell ref="G3:G4"/>
    <mergeCell ref="B3:B4"/>
    <mergeCell ref="A1:P1"/>
    <mergeCell ref="P3:P4"/>
    <mergeCell ref="H3:H4"/>
    <mergeCell ref="I3:I4"/>
    <mergeCell ref="A2:C2"/>
    <mergeCell ref="J2:K2"/>
    <mergeCell ref="M2:N2"/>
    <mergeCell ref="E2:F2"/>
    <mergeCell ref="J3:K3"/>
    <mergeCell ref="L3:M3"/>
  </mergeCells>
  <printOptions/>
  <pageMargins left="0.73" right="0.3" top="0.57" bottom="0.42" header="0.3" footer="0.3"/>
  <pageSetup horizontalDpi="600" verticalDpi="600" orientation="landscape" paperSize="8"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P49"/>
  <sheetViews>
    <sheetView tabSelected="1" workbookViewId="0" topLeftCell="A1">
      <pane xSplit="4" ySplit="5" topLeftCell="E36" activePane="bottomRight" state="frozen"/>
      <selection pane="topLeft" activeCell="A1" sqref="A1"/>
      <selection pane="topRight" activeCell="E1" sqref="E1"/>
      <selection pane="bottomLeft" activeCell="A6" sqref="A6"/>
      <selection pane="bottomRight" activeCell="H38" sqref="H38"/>
    </sheetView>
  </sheetViews>
  <sheetFormatPr defaultColWidth="9.00390625" defaultRowHeight="13.5"/>
  <cols>
    <col min="1" max="1" width="4.50390625" style="1" customWidth="1"/>
    <col min="2" max="2" width="5.75390625" style="1" hidden="1" customWidth="1"/>
    <col min="3" max="3" width="32.875" style="1" customWidth="1"/>
    <col min="4" max="4" width="9.125" style="1" customWidth="1"/>
    <col min="5" max="6" width="10.625" style="1" customWidth="1"/>
    <col min="7" max="7" width="9.00390625" style="1" customWidth="1"/>
    <col min="8" max="8" width="12.125" style="1" customWidth="1"/>
    <col min="9" max="9" width="15.875" style="23" customWidth="1"/>
    <col min="10" max="15" width="16.00390625" style="1" customWidth="1"/>
    <col min="16" max="16" width="45.00390625" style="23" customWidth="1"/>
  </cols>
  <sheetData>
    <row r="1" spans="1:16" ht="33.75" customHeight="1">
      <c r="A1" s="73" t="s">
        <v>15</v>
      </c>
      <c r="B1" s="73"/>
      <c r="C1" s="73"/>
      <c r="D1" s="73"/>
      <c r="E1" s="73"/>
      <c r="F1" s="73"/>
      <c r="G1" s="73"/>
      <c r="H1" s="73"/>
      <c r="I1" s="73"/>
      <c r="J1" s="73"/>
      <c r="K1" s="73"/>
      <c r="L1" s="73"/>
      <c r="M1" s="73"/>
      <c r="N1" s="73"/>
      <c r="O1" s="73"/>
      <c r="P1" s="73"/>
    </row>
    <row r="2" spans="1:14" ht="28.5" customHeight="1">
      <c r="A2" s="78" t="s">
        <v>13</v>
      </c>
      <c r="B2" s="78"/>
      <c r="C2" s="78"/>
      <c r="E2" s="78" t="s">
        <v>169</v>
      </c>
      <c r="F2" s="78"/>
      <c r="H2" s="1" t="s">
        <v>170</v>
      </c>
      <c r="J2" s="78" t="s">
        <v>171</v>
      </c>
      <c r="K2" s="78"/>
      <c r="M2" s="79" t="s">
        <v>165</v>
      </c>
      <c r="N2" s="79"/>
    </row>
    <row r="3" spans="1:16" ht="27" customHeight="1">
      <c r="A3" s="76" t="s">
        <v>0</v>
      </c>
      <c r="B3" s="80" t="s">
        <v>41</v>
      </c>
      <c r="C3" s="76" t="s">
        <v>1</v>
      </c>
      <c r="D3" s="76" t="s">
        <v>2</v>
      </c>
      <c r="E3" s="76" t="s">
        <v>3</v>
      </c>
      <c r="F3" s="76" t="s">
        <v>4</v>
      </c>
      <c r="G3" s="76" t="s">
        <v>5</v>
      </c>
      <c r="H3" s="76" t="s">
        <v>6</v>
      </c>
      <c r="I3" s="77" t="s">
        <v>7</v>
      </c>
      <c r="J3" s="76" t="s">
        <v>8</v>
      </c>
      <c r="K3" s="76"/>
      <c r="L3" s="76" t="s">
        <v>9</v>
      </c>
      <c r="M3" s="76"/>
      <c r="N3" s="76" t="s">
        <v>10</v>
      </c>
      <c r="O3" s="76"/>
      <c r="P3" s="74" t="s">
        <v>130</v>
      </c>
    </row>
    <row r="4" spans="1:16" ht="27" customHeight="1">
      <c r="A4" s="76"/>
      <c r="B4" s="81"/>
      <c r="C4" s="76"/>
      <c r="D4" s="76"/>
      <c r="E4" s="76"/>
      <c r="F4" s="76"/>
      <c r="G4" s="76"/>
      <c r="H4" s="76"/>
      <c r="I4" s="77"/>
      <c r="J4" s="2" t="s">
        <v>11</v>
      </c>
      <c r="K4" s="2" t="s">
        <v>12</v>
      </c>
      <c r="L4" s="2" t="s">
        <v>11</v>
      </c>
      <c r="M4" s="2" t="s">
        <v>12</v>
      </c>
      <c r="N4" s="2" t="s">
        <v>11</v>
      </c>
      <c r="O4" s="2" t="s">
        <v>12</v>
      </c>
      <c r="P4" s="75"/>
    </row>
    <row r="5" spans="1:16" ht="16.5" customHeight="1">
      <c r="A5" s="76" t="s">
        <v>18</v>
      </c>
      <c r="B5" s="76"/>
      <c r="C5" s="76"/>
      <c r="D5" s="76"/>
      <c r="E5" s="76"/>
      <c r="F5" s="76"/>
      <c r="G5" s="76"/>
      <c r="H5" s="76"/>
      <c r="I5" s="76"/>
      <c r="J5" s="65">
        <f aca="true" t="shared" si="0" ref="J5:O5">SUM(J6:J44)</f>
        <v>5911.199999999999</v>
      </c>
      <c r="K5" s="65">
        <f t="shared" si="0"/>
        <v>4548.670984</v>
      </c>
      <c r="L5" s="65">
        <f t="shared" si="0"/>
        <v>1371.37</v>
      </c>
      <c r="M5" s="65">
        <f t="shared" si="0"/>
        <v>1013.3577550000001</v>
      </c>
      <c r="N5" s="65">
        <f t="shared" si="0"/>
        <v>4539.83</v>
      </c>
      <c r="O5" s="65">
        <f t="shared" si="0"/>
        <v>3535.3132289999994</v>
      </c>
      <c r="P5" s="41"/>
    </row>
    <row r="6" spans="1:16" ht="57" customHeight="1">
      <c r="A6" s="11">
        <v>1</v>
      </c>
      <c r="B6" s="31" t="s">
        <v>59</v>
      </c>
      <c r="C6" s="4" t="s">
        <v>19</v>
      </c>
      <c r="D6" s="10" t="s">
        <v>60</v>
      </c>
      <c r="E6" s="20" t="s">
        <v>54</v>
      </c>
      <c r="F6" s="20" t="s">
        <v>43</v>
      </c>
      <c r="G6" s="20" t="s">
        <v>44</v>
      </c>
      <c r="H6" s="20" t="s">
        <v>45</v>
      </c>
      <c r="I6" s="24" t="s">
        <v>174</v>
      </c>
      <c r="J6" s="66">
        <f>(L6+N6)</f>
        <v>95</v>
      </c>
      <c r="K6" s="66">
        <f>(M6+O6)</f>
        <v>87.869435</v>
      </c>
      <c r="L6" s="66">
        <v>95</v>
      </c>
      <c r="M6" s="66">
        <v>64</v>
      </c>
      <c r="N6" s="66">
        <v>0</v>
      </c>
      <c r="O6" s="66">
        <v>23.869435</v>
      </c>
      <c r="P6" s="19" t="s">
        <v>132</v>
      </c>
    </row>
    <row r="7" spans="1:16" ht="47.25" customHeight="1">
      <c r="A7" s="11">
        <v>2</v>
      </c>
      <c r="B7" s="31" t="s">
        <v>61</v>
      </c>
      <c r="C7" s="5" t="s">
        <v>20</v>
      </c>
      <c r="D7" s="10" t="s">
        <v>62</v>
      </c>
      <c r="E7" s="20" t="s">
        <v>54</v>
      </c>
      <c r="F7" s="20" t="s">
        <v>43</v>
      </c>
      <c r="G7" s="20" t="s">
        <v>44</v>
      </c>
      <c r="H7" s="20" t="s">
        <v>45</v>
      </c>
      <c r="I7" s="24" t="s">
        <v>175</v>
      </c>
      <c r="J7" s="66">
        <f aca="true" t="shared" si="1" ref="J7:J44">(L7+N7)</f>
        <v>86</v>
      </c>
      <c r="K7" s="67">
        <f aca="true" t="shared" si="2" ref="K7:K35">M7+O7</f>
        <v>75.19265</v>
      </c>
      <c r="L7" s="66">
        <v>86</v>
      </c>
      <c r="M7" s="66">
        <v>59.886</v>
      </c>
      <c r="N7" s="69">
        <v>0</v>
      </c>
      <c r="O7" s="68">
        <v>15.30665</v>
      </c>
      <c r="P7" s="19" t="s">
        <v>133</v>
      </c>
    </row>
    <row r="8" spans="1:16" ht="47.25" customHeight="1">
      <c r="A8" s="11">
        <v>3</v>
      </c>
      <c r="B8" s="31" t="s">
        <v>63</v>
      </c>
      <c r="C8" s="6" t="s">
        <v>21</v>
      </c>
      <c r="D8" s="10" t="s">
        <v>64</v>
      </c>
      <c r="E8" s="20" t="s">
        <v>54</v>
      </c>
      <c r="F8" s="20" t="s">
        <v>43</v>
      </c>
      <c r="G8" s="20" t="s">
        <v>44</v>
      </c>
      <c r="H8" s="20" t="s">
        <v>45</v>
      </c>
      <c r="I8" s="24" t="s">
        <v>175</v>
      </c>
      <c r="J8" s="66">
        <f t="shared" si="1"/>
        <v>105</v>
      </c>
      <c r="K8" s="67">
        <f t="shared" si="2"/>
        <v>102.00200000000001</v>
      </c>
      <c r="L8" s="66">
        <v>105</v>
      </c>
      <c r="M8" s="66">
        <v>83.3507</v>
      </c>
      <c r="N8" s="66">
        <v>0</v>
      </c>
      <c r="O8" s="66">
        <v>18.6513</v>
      </c>
      <c r="P8" s="42" t="s">
        <v>134</v>
      </c>
    </row>
    <row r="9" spans="1:16" ht="47.25" customHeight="1">
      <c r="A9" s="11">
        <v>4</v>
      </c>
      <c r="B9" s="31" t="s">
        <v>65</v>
      </c>
      <c r="C9" s="6" t="s">
        <v>22</v>
      </c>
      <c r="D9" s="10" t="s">
        <v>66</v>
      </c>
      <c r="E9" s="20" t="s">
        <v>54</v>
      </c>
      <c r="F9" s="20" t="s">
        <v>43</v>
      </c>
      <c r="G9" s="20" t="s">
        <v>44</v>
      </c>
      <c r="H9" s="20" t="s">
        <v>45</v>
      </c>
      <c r="I9" s="24" t="s">
        <v>175</v>
      </c>
      <c r="J9" s="66">
        <f t="shared" si="1"/>
        <v>133</v>
      </c>
      <c r="K9" s="67">
        <f t="shared" si="2"/>
        <v>99.28359</v>
      </c>
      <c r="L9" s="66">
        <v>133</v>
      </c>
      <c r="M9" s="66">
        <v>91.6738</v>
      </c>
      <c r="N9" s="66">
        <v>0</v>
      </c>
      <c r="O9" s="66">
        <v>7.609789999999999</v>
      </c>
      <c r="P9" s="19" t="s">
        <v>135</v>
      </c>
    </row>
    <row r="10" spans="1:16" s="53" customFormat="1" ht="46.5" customHeight="1">
      <c r="A10" s="43">
        <v>5</v>
      </c>
      <c r="B10" s="44" t="s">
        <v>120</v>
      </c>
      <c r="C10" s="45" t="s">
        <v>121</v>
      </c>
      <c r="D10" s="46" t="s">
        <v>122</v>
      </c>
      <c r="E10" s="47" t="s">
        <v>123</v>
      </c>
      <c r="F10" s="47" t="s">
        <v>124</v>
      </c>
      <c r="G10" s="47" t="s">
        <v>125</v>
      </c>
      <c r="H10" s="47" t="s">
        <v>126</v>
      </c>
      <c r="I10" s="48" t="s">
        <v>175</v>
      </c>
      <c r="J10" s="66">
        <f t="shared" si="1"/>
        <v>124</v>
      </c>
      <c r="K10" s="70">
        <f t="shared" si="2"/>
        <v>123.395753</v>
      </c>
      <c r="L10" s="66">
        <v>124</v>
      </c>
      <c r="M10" s="66">
        <v>95.37849</v>
      </c>
      <c r="N10" s="66">
        <v>0</v>
      </c>
      <c r="O10" s="66">
        <v>28.017263</v>
      </c>
      <c r="P10" s="45" t="s">
        <v>136</v>
      </c>
    </row>
    <row r="11" spans="1:16" ht="45" customHeight="1">
      <c r="A11" s="11">
        <v>6</v>
      </c>
      <c r="B11" s="31" t="s">
        <v>68</v>
      </c>
      <c r="C11" s="5" t="s">
        <v>23</v>
      </c>
      <c r="D11" s="10" t="s">
        <v>69</v>
      </c>
      <c r="E11" s="20" t="s">
        <v>54</v>
      </c>
      <c r="F11" s="20" t="s">
        <v>43</v>
      </c>
      <c r="G11" s="20" t="s">
        <v>44</v>
      </c>
      <c r="H11" s="20" t="s">
        <v>45</v>
      </c>
      <c r="I11" s="24" t="s">
        <v>175</v>
      </c>
      <c r="J11" s="66">
        <f t="shared" si="1"/>
        <v>124</v>
      </c>
      <c r="K11" s="67">
        <f t="shared" si="2"/>
        <v>123.37854000000002</v>
      </c>
      <c r="L11" s="66">
        <v>124</v>
      </c>
      <c r="M11" s="66">
        <v>83.2</v>
      </c>
      <c r="N11" s="66">
        <v>0</v>
      </c>
      <c r="O11" s="66">
        <v>40.178540000000005</v>
      </c>
      <c r="P11" s="34" t="s">
        <v>137</v>
      </c>
    </row>
    <row r="12" spans="1:16" ht="47.25" customHeight="1">
      <c r="A12" s="11">
        <v>7</v>
      </c>
      <c r="B12" s="31" t="s">
        <v>70</v>
      </c>
      <c r="C12" s="6" t="s">
        <v>24</v>
      </c>
      <c r="D12" s="10" t="s">
        <v>71</v>
      </c>
      <c r="E12" s="20" t="s">
        <v>54</v>
      </c>
      <c r="F12" s="20" t="s">
        <v>43</v>
      </c>
      <c r="G12" s="20" t="s">
        <v>44</v>
      </c>
      <c r="H12" s="20" t="s">
        <v>45</v>
      </c>
      <c r="I12" s="24" t="s">
        <v>175</v>
      </c>
      <c r="J12" s="66">
        <f t="shared" si="1"/>
        <v>86</v>
      </c>
      <c r="K12" s="67">
        <f t="shared" si="2"/>
        <v>85.5</v>
      </c>
      <c r="L12" s="66">
        <v>86</v>
      </c>
      <c r="M12" s="66">
        <v>57.6</v>
      </c>
      <c r="N12" s="66">
        <v>0</v>
      </c>
      <c r="O12" s="66">
        <v>27.9</v>
      </c>
      <c r="P12" s="19" t="s">
        <v>138</v>
      </c>
    </row>
    <row r="13" spans="1:16" ht="37.5" customHeight="1">
      <c r="A13" s="11">
        <v>8</v>
      </c>
      <c r="B13" s="18" t="s">
        <v>72</v>
      </c>
      <c r="C13" s="7" t="s">
        <v>25</v>
      </c>
      <c r="D13" s="10" t="s">
        <v>60</v>
      </c>
      <c r="E13" s="20" t="s">
        <v>54</v>
      </c>
      <c r="F13" s="20" t="s">
        <v>43</v>
      </c>
      <c r="G13" s="20" t="s">
        <v>44</v>
      </c>
      <c r="H13" s="27" t="s">
        <v>42</v>
      </c>
      <c r="I13" s="15" t="s">
        <v>47</v>
      </c>
      <c r="J13" s="66">
        <f t="shared" si="1"/>
        <v>70</v>
      </c>
      <c r="K13" s="67">
        <f t="shared" si="2"/>
        <v>16.42659</v>
      </c>
      <c r="L13" s="66">
        <v>70</v>
      </c>
      <c r="M13" s="66">
        <v>8.53555</v>
      </c>
      <c r="N13" s="66">
        <v>0</v>
      </c>
      <c r="O13" s="66">
        <v>7.891039999999999</v>
      </c>
      <c r="P13" s="19" t="s">
        <v>139</v>
      </c>
    </row>
    <row r="14" spans="1:16" ht="27.75" customHeight="1">
      <c r="A14" s="11">
        <v>9</v>
      </c>
      <c r="B14" s="18" t="s">
        <v>73</v>
      </c>
      <c r="C14" s="8" t="s">
        <v>26</v>
      </c>
      <c r="D14" s="10" t="s">
        <v>74</v>
      </c>
      <c r="E14" s="20" t="s">
        <v>75</v>
      </c>
      <c r="F14" s="20" t="s">
        <v>43</v>
      </c>
      <c r="G14" s="8" t="s">
        <v>26</v>
      </c>
      <c r="H14" s="27" t="s">
        <v>42</v>
      </c>
      <c r="I14" s="22" t="s">
        <v>48</v>
      </c>
      <c r="J14" s="66">
        <f t="shared" si="1"/>
        <v>30.13</v>
      </c>
      <c r="K14" s="67">
        <f t="shared" si="2"/>
        <v>30.129999999999995</v>
      </c>
      <c r="L14" s="66">
        <v>30.13</v>
      </c>
      <c r="M14" s="66">
        <v>27.249115999999997</v>
      </c>
      <c r="N14" s="66">
        <v>0</v>
      </c>
      <c r="O14" s="66">
        <v>2.880884</v>
      </c>
      <c r="P14" s="19" t="s">
        <v>76</v>
      </c>
    </row>
    <row r="15" spans="1:16" ht="27.75" customHeight="1">
      <c r="A15" s="11">
        <v>10</v>
      </c>
      <c r="B15" s="18" t="s">
        <v>77</v>
      </c>
      <c r="C15" s="8" t="s">
        <v>27</v>
      </c>
      <c r="D15" s="10" t="s">
        <v>74</v>
      </c>
      <c r="E15" s="20" t="s">
        <v>75</v>
      </c>
      <c r="F15" s="20" t="s">
        <v>43</v>
      </c>
      <c r="G15" s="8" t="s">
        <v>27</v>
      </c>
      <c r="H15" s="27" t="s">
        <v>42</v>
      </c>
      <c r="I15" s="22" t="s">
        <v>48</v>
      </c>
      <c r="J15" s="66">
        <f t="shared" si="1"/>
        <v>372.24</v>
      </c>
      <c r="K15" s="67">
        <f t="shared" si="2"/>
        <v>372.23999999999995</v>
      </c>
      <c r="L15" s="66">
        <v>372.24</v>
      </c>
      <c r="M15" s="66">
        <v>369.00458599999996</v>
      </c>
      <c r="N15" s="66">
        <v>0</v>
      </c>
      <c r="O15" s="66">
        <v>3.235414000000013</v>
      </c>
      <c r="P15" s="19" t="s">
        <v>76</v>
      </c>
    </row>
    <row r="16" spans="1:16" ht="27.75" customHeight="1">
      <c r="A16" s="11">
        <v>11</v>
      </c>
      <c r="B16" s="18" t="s">
        <v>78</v>
      </c>
      <c r="C16" s="7" t="s">
        <v>28</v>
      </c>
      <c r="D16" s="10" t="s">
        <v>60</v>
      </c>
      <c r="E16" s="20" t="s">
        <v>75</v>
      </c>
      <c r="F16" s="20" t="s">
        <v>43</v>
      </c>
      <c r="G16" s="20" t="s">
        <v>44</v>
      </c>
      <c r="H16" s="27" t="s">
        <v>42</v>
      </c>
      <c r="I16" s="29" t="s">
        <v>48</v>
      </c>
      <c r="J16" s="66">
        <f t="shared" si="1"/>
        <v>80</v>
      </c>
      <c r="K16" s="67">
        <f t="shared" si="2"/>
        <v>80</v>
      </c>
      <c r="L16" s="66">
        <v>80</v>
      </c>
      <c r="M16" s="66">
        <v>33.23366</v>
      </c>
      <c r="N16" s="66">
        <v>0</v>
      </c>
      <c r="O16" s="66">
        <v>46.76634</v>
      </c>
      <c r="P16" s="19" t="s">
        <v>79</v>
      </c>
    </row>
    <row r="17" spans="1:16" ht="32.25" customHeight="1">
      <c r="A17" s="11">
        <v>12</v>
      </c>
      <c r="B17" s="18" t="s">
        <v>80</v>
      </c>
      <c r="C17" s="7" t="s">
        <v>81</v>
      </c>
      <c r="D17" s="10" t="s">
        <v>69</v>
      </c>
      <c r="E17" s="20" t="s">
        <v>75</v>
      </c>
      <c r="F17" s="20" t="s">
        <v>43</v>
      </c>
      <c r="G17" s="7" t="s">
        <v>81</v>
      </c>
      <c r="H17" s="27" t="s">
        <v>42</v>
      </c>
      <c r="I17" s="29" t="s">
        <v>48</v>
      </c>
      <c r="J17" s="66">
        <f t="shared" si="1"/>
        <v>20</v>
      </c>
      <c r="K17" s="67">
        <f t="shared" si="2"/>
        <v>9.9836</v>
      </c>
      <c r="L17" s="66">
        <v>20</v>
      </c>
      <c r="M17" s="66">
        <v>9.9836</v>
      </c>
      <c r="N17" s="66">
        <v>0</v>
      </c>
      <c r="O17" s="66">
        <v>0</v>
      </c>
      <c r="P17" s="34" t="s">
        <v>118</v>
      </c>
    </row>
    <row r="18" spans="1:16" ht="50.25" customHeight="1">
      <c r="A18" s="11">
        <v>13</v>
      </c>
      <c r="B18" s="18" t="s">
        <v>82</v>
      </c>
      <c r="C18" s="7" t="s">
        <v>83</v>
      </c>
      <c r="D18" s="10" t="s">
        <v>84</v>
      </c>
      <c r="E18" s="20" t="s">
        <v>75</v>
      </c>
      <c r="F18" s="20" t="s">
        <v>43</v>
      </c>
      <c r="G18" s="3" t="s">
        <v>85</v>
      </c>
      <c r="H18" s="27" t="s">
        <v>42</v>
      </c>
      <c r="I18" s="29" t="s">
        <v>48</v>
      </c>
      <c r="J18" s="66">
        <f t="shared" si="1"/>
        <v>15</v>
      </c>
      <c r="K18" s="67">
        <f t="shared" si="2"/>
        <v>15</v>
      </c>
      <c r="L18" s="66">
        <v>15</v>
      </c>
      <c r="M18" s="66">
        <v>15</v>
      </c>
      <c r="N18" s="66">
        <v>0</v>
      </c>
      <c r="O18" s="66">
        <v>0</v>
      </c>
      <c r="P18" s="34" t="s">
        <v>55</v>
      </c>
    </row>
    <row r="19" spans="1:16" s="26" customFormat="1" ht="49.5" customHeight="1">
      <c r="A19" s="11">
        <v>14</v>
      </c>
      <c r="B19" s="33" t="s">
        <v>86</v>
      </c>
      <c r="C19" s="9" t="s">
        <v>29</v>
      </c>
      <c r="D19" s="10" t="s">
        <v>60</v>
      </c>
      <c r="E19" s="20" t="s">
        <v>54</v>
      </c>
      <c r="F19" s="20" t="s">
        <v>43</v>
      </c>
      <c r="G19" s="20" t="s">
        <v>44</v>
      </c>
      <c r="H19" s="34" t="s">
        <v>42</v>
      </c>
      <c r="I19" s="24" t="s">
        <v>176</v>
      </c>
      <c r="J19" s="66">
        <f t="shared" si="1"/>
        <v>360</v>
      </c>
      <c r="K19" s="67">
        <f t="shared" si="2"/>
        <v>197.869684</v>
      </c>
      <c r="L19" s="66">
        <v>0</v>
      </c>
      <c r="M19" s="66">
        <v>0</v>
      </c>
      <c r="N19" s="66">
        <v>360</v>
      </c>
      <c r="O19" s="66">
        <v>197.869684</v>
      </c>
      <c r="P19" s="19" t="s">
        <v>140</v>
      </c>
    </row>
    <row r="20" spans="1:16" ht="46.5" customHeight="1">
      <c r="A20" s="11">
        <v>15</v>
      </c>
      <c r="B20" s="35" t="s">
        <v>87</v>
      </c>
      <c r="C20" s="9" t="s">
        <v>30</v>
      </c>
      <c r="D20" s="10" t="s">
        <v>62</v>
      </c>
      <c r="E20" s="20" t="s">
        <v>54</v>
      </c>
      <c r="F20" s="20" t="s">
        <v>43</v>
      </c>
      <c r="G20" s="20" t="s">
        <v>44</v>
      </c>
      <c r="H20" s="27" t="s">
        <v>42</v>
      </c>
      <c r="I20" s="24" t="s">
        <v>176</v>
      </c>
      <c r="J20" s="66">
        <f t="shared" si="1"/>
        <v>70</v>
      </c>
      <c r="K20" s="67">
        <f t="shared" si="2"/>
        <v>44.8</v>
      </c>
      <c r="L20" s="66">
        <v>0</v>
      </c>
      <c r="M20" s="66">
        <v>0</v>
      </c>
      <c r="N20" s="66">
        <v>70</v>
      </c>
      <c r="O20" s="66">
        <v>44.8</v>
      </c>
      <c r="P20" s="19" t="s">
        <v>133</v>
      </c>
    </row>
    <row r="21" spans="1:16" ht="59.25" customHeight="1">
      <c r="A21" s="11">
        <v>16</v>
      </c>
      <c r="B21" s="35" t="s">
        <v>88</v>
      </c>
      <c r="C21" s="9" t="s">
        <v>31</v>
      </c>
      <c r="D21" s="10" t="s">
        <v>89</v>
      </c>
      <c r="E21" s="20" t="s">
        <v>54</v>
      </c>
      <c r="F21" s="20" t="s">
        <v>43</v>
      </c>
      <c r="G21" s="20" t="s">
        <v>44</v>
      </c>
      <c r="H21" s="27" t="s">
        <v>42</v>
      </c>
      <c r="I21" s="24" t="s">
        <v>176</v>
      </c>
      <c r="J21" s="66">
        <f t="shared" si="1"/>
        <v>75</v>
      </c>
      <c r="K21" s="67">
        <f t="shared" si="2"/>
        <v>75</v>
      </c>
      <c r="L21" s="66">
        <v>0</v>
      </c>
      <c r="M21" s="66">
        <v>0</v>
      </c>
      <c r="N21" s="66">
        <v>75</v>
      </c>
      <c r="O21" s="66">
        <v>75</v>
      </c>
      <c r="P21" s="42" t="s">
        <v>141</v>
      </c>
    </row>
    <row r="22" spans="1:16" ht="51.75" customHeight="1">
      <c r="A22" s="11">
        <v>17</v>
      </c>
      <c r="B22" s="35" t="s">
        <v>90</v>
      </c>
      <c r="C22" s="9" t="s">
        <v>32</v>
      </c>
      <c r="D22" s="10" t="s">
        <v>74</v>
      </c>
      <c r="E22" s="20" t="s">
        <v>54</v>
      </c>
      <c r="F22" s="20" t="s">
        <v>43</v>
      </c>
      <c r="G22" s="20" t="s">
        <v>44</v>
      </c>
      <c r="H22" s="27" t="s">
        <v>42</v>
      </c>
      <c r="I22" s="24" t="s">
        <v>176</v>
      </c>
      <c r="J22" s="66">
        <f t="shared" si="1"/>
        <v>55</v>
      </c>
      <c r="K22" s="67">
        <f t="shared" si="2"/>
        <v>35.749</v>
      </c>
      <c r="L22" s="66">
        <v>0</v>
      </c>
      <c r="M22" s="66">
        <v>0</v>
      </c>
      <c r="N22" s="66">
        <v>55</v>
      </c>
      <c r="O22" s="66">
        <v>35.749</v>
      </c>
      <c r="P22" s="19" t="s">
        <v>142</v>
      </c>
    </row>
    <row r="23" spans="1:16" ht="48" customHeight="1">
      <c r="A23" s="11">
        <v>18</v>
      </c>
      <c r="B23" s="35" t="s">
        <v>91</v>
      </c>
      <c r="C23" s="9" t="s">
        <v>33</v>
      </c>
      <c r="D23" s="10" t="s">
        <v>92</v>
      </c>
      <c r="E23" s="20" t="s">
        <v>54</v>
      </c>
      <c r="F23" s="20" t="s">
        <v>43</v>
      </c>
      <c r="G23" s="20" t="s">
        <v>44</v>
      </c>
      <c r="H23" s="27" t="s">
        <v>42</v>
      </c>
      <c r="I23" s="24" t="s">
        <v>176</v>
      </c>
      <c r="J23" s="66">
        <f t="shared" si="1"/>
        <v>80</v>
      </c>
      <c r="K23" s="67">
        <f t="shared" si="2"/>
        <v>54.9979</v>
      </c>
      <c r="L23" s="66">
        <v>0</v>
      </c>
      <c r="M23" s="66">
        <v>0</v>
      </c>
      <c r="N23" s="66">
        <v>80</v>
      </c>
      <c r="O23" s="66">
        <v>54.9979</v>
      </c>
      <c r="P23" s="19" t="s">
        <v>155</v>
      </c>
    </row>
    <row r="24" spans="1:16" ht="47.25" customHeight="1">
      <c r="A24" s="11">
        <v>19</v>
      </c>
      <c r="B24" s="35" t="s">
        <v>93</v>
      </c>
      <c r="C24" s="9" t="s">
        <v>34</v>
      </c>
      <c r="D24" s="10" t="s">
        <v>66</v>
      </c>
      <c r="E24" s="20" t="s">
        <v>54</v>
      </c>
      <c r="F24" s="20" t="s">
        <v>43</v>
      </c>
      <c r="G24" s="20" t="s">
        <v>44</v>
      </c>
      <c r="H24" s="27" t="s">
        <v>42</v>
      </c>
      <c r="I24" s="24" t="s">
        <v>176</v>
      </c>
      <c r="J24" s="66">
        <f t="shared" si="1"/>
        <v>85</v>
      </c>
      <c r="K24" s="67">
        <f t="shared" si="2"/>
        <v>54.63775</v>
      </c>
      <c r="L24" s="66">
        <v>0</v>
      </c>
      <c r="M24" s="66">
        <v>0</v>
      </c>
      <c r="N24" s="66">
        <v>85</v>
      </c>
      <c r="O24" s="66">
        <v>54.63775</v>
      </c>
      <c r="P24" s="19" t="s">
        <v>143</v>
      </c>
    </row>
    <row r="25" spans="1:16" ht="139.5" customHeight="1">
      <c r="A25" s="11">
        <v>20</v>
      </c>
      <c r="B25" s="35" t="s">
        <v>94</v>
      </c>
      <c r="C25" s="9" t="s">
        <v>35</v>
      </c>
      <c r="D25" s="10" t="s">
        <v>67</v>
      </c>
      <c r="E25" s="20" t="s">
        <v>54</v>
      </c>
      <c r="F25" s="20" t="s">
        <v>43</v>
      </c>
      <c r="G25" s="20" t="s">
        <v>44</v>
      </c>
      <c r="H25" s="27" t="s">
        <v>42</v>
      </c>
      <c r="I25" s="24" t="s">
        <v>176</v>
      </c>
      <c r="J25" s="66">
        <f t="shared" si="1"/>
        <v>70</v>
      </c>
      <c r="K25" s="67">
        <f t="shared" si="2"/>
        <v>45.776802</v>
      </c>
      <c r="L25" s="66">
        <v>0</v>
      </c>
      <c r="M25" s="66">
        <v>0</v>
      </c>
      <c r="N25" s="66">
        <v>70</v>
      </c>
      <c r="O25" s="66">
        <v>45.776802</v>
      </c>
      <c r="P25" s="54" t="s">
        <v>144</v>
      </c>
    </row>
    <row r="26" spans="1:16" ht="49.5" customHeight="1">
      <c r="A26" s="11">
        <v>21</v>
      </c>
      <c r="B26" s="35" t="s">
        <v>95</v>
      </c>
      <c r="C26" s="9" t="s">
        <v>36</v>
      </c>
      <c r="D26" s="10" t="s">
        <v>69</v>
      </c>
      <c r="E26" s="20" t="s">
        <v>54</v>
      </c>
      <c r="F26" s="20" t="s">
        <v>43</v>
      </c>
      <c r="G26" s="20" t="s">
        <v>44</v>
      </c>
      <c r="H26" s="27" t="s">
        <v>42</v>
      </c>
      <c r="I26" s="24" t="s">
        <v>176</v>
      </c>
      <c r="J26" s="66">
        <f t="shared" si="1"/>
        <v>75</v>
      </c>
      <c r="K26" s="67">
        <f t="shared" si="2"/>
        <v>48.5</v>
      </c>
      <c r="L26" s="66">
        <v>0</v>
      </c>
      <c r="M26" s="66">
        <v>0</v>
      </c>
      <c r="N26" s="66">
        <v>75</v>
      </c>
      <c r="O26" s="66">
        <v>48.5</v>
      </c>
      <c r="P26" s="34" t="s">
        <v>145</v>
      </c>
    </row>
    <row r="27" spans="1:16" ht="26.25" customHeight="1">
      <c r="A27" s="11">
        <v>22</v>
      </c>
      <c r="B27" s="18" t="s">
        <v>73</v>
      </c>
      <c r="C27" s="8" t="s">
        <v>26</v>
      </c>
      <c r="D27" s="10" t="s">
        <v>74</v>
      </c>
      <c r="E27" s="20" t="s">
        <v>75</v>
      </c>
      <c r="F27" s="20" t="s">
        <v>43</v>
      </c>
      <c r="G27" s="8" t="s">
        <v>26</v>
      </c>
      <c r="H27" s="27" t="s">
        <v>42</v>
      </c>
      <c r="I27" s="22" t="s">
        <v>49</v>
      </c>
      <c r="J27" s="66">
        <f t="shared" si="1"/>
        <v>31.1</v>
      </c>
      <c r="K27" s="67">
        <f t="shared" si="2"/>
        <v>17.834895</v>
      </c>
      <c r="L27" s="66">
        <v>0</v>
      </c>
      <c r="M27" s="66">
        <v>0</v>
      </c>
      <c r="N27" s="66">
        <v>31.1</v>
      </c>
      <c r="O27" s="66">
        <v>17.834895</v>
      </c>
      <c r="P27" s="19" t="s">
        <v>96</v>
      </c>
    </row>
    <row r="28" spans="1:16" ht="26.25" customHeight="1">
      <c r="A28" s="11">
        <v>23</v>
      </c>
      <c r="B28" s="18" t="s">
        <v>77</v>
      </c>
      <c r="C28" s="8" t="s">
        <v>27</v>
      </c>
      <c r="D28" s="10" t="s">
        <v>74</v>
      </c>
      <c r="E28" s="20" t="s">
        <v>75</v>
      </c>
      <c r="F28" s="20" t="s">
        <v>43</v>
      </c>
      <c r="G28" s="8" t="s">
        <v>27</v>
      </c>
      <c r="H28" s="27" t="s">
        <v>42</v>
      </c>
      <c r="I28" s="22" t="s">
        <v>49</v>
      </c>
      <c r="J28" s="66">
        <f t="shared" si="1"/>
        <v>369</v>
      </c>
      <c r="K28" s="67">
        <f t="shared" si="2"/>
        <v>273.063854</v>
      </c>
      <c r="L28" s="66">
        <v>0</v>
      </c>
      <c r="M28" s="66">
        <v>0</v>
      </c>
      <c r="N28" s="66">
        <v>369</v>
      </c>
      <c r="O28" s="66">
        <v>273.063854</v>
      </c>
      <c r="P28" s="19" t="s">
        <v>96</v>
      </c>
    </row>
    <row r="29" spans="1:16" ht="58.5" customHeight="1">
      <c r="A29" s="11">
        <v>24</v>
      </c>
      <c r="B29" s="18" t="s">
        <v>97</v>
      </c>
      <c r="C29" s="7" t="s">
        <v>37</v>
      </c>
      <c r="D29" s="10" t="s">
        <v>64</v>
      </c>
      <c r="E29" s="20" t="s">
        <v>54</v>
      </c>
      <c r="F29" s="20" t="s">
        <v>43</v>
      </c>
      <c r="G29" s="20" t="s">
        <v>44</v>
      </c>
      <c r="H29" s="27" t="s">
        <v>42</v>
      </c>
      <c r="I29" s="34" t="s">
        <v>52</v>
      </c>
      <c r="J29" s="66">
        <f t="shared" si="1"/>
        <v>25</v>
      </c>
      <c r="K29" s="67">
        <f t="shared" si="2"/>
        <v>2.964</v>
      </c>
      <c r="L29" s="66">
        <v>0</v>
      </c>
      <c r="M29" s="66">
        <v>0</v>
      </c>
      <c r="N29" s="66">
        <v>25</v>
      </c>
      <c r="O29" s="66">
        <v>2.964</v>
      </c>
      <c r="P29" s="42" t="s">
        <v>146</v>
      </c>
    </row>
    <row r="30" spans="1:16" ht="81" customHeight="1">
      <c r="A30" s="11">
        <v>25</v>
      </c>
      <c r="B30" s="18" t="s">
        <v>98</v>
      </c>
      <c r="C30" s="7" t="s">
        <v>38</v>
      </c>
      <c r="D30" s="10" t="s">
        <v>64</v>
      </c>
      <c r="E30" s="27" t="s">
        <v>99</v>
      </c>
      <c r="F30" s="20" t="s">
        <v>43</v>
      </c>
      <c r="G30" s="20" t="s">
        <v>44</v>
      </c>
      <c r="H30" s="27" t="s">
        <v>42</v>
      </c>
      <c r="I30" s="34" t="s">
        <v>100</v>
      </c>
      <c r="J30" s="66">
        <f t="shared" si="1"/>
        <v>2100</v>
      </c>
      <c r="K30" s="67">
        <f t="shared" si="2"/>
        <v>2100</v>
      </c>
      <c r="L30" s="66">
        <v>0</v>
      </c>
      <c r="M30" s="66">
        <v>0</v>
      </c>
      <c r="N30" s="66">
        <v>2100</v>
      </c>
      <c r="O30" s="66">
        <v>2100</v>
      </c>
      <c r="P30" s="42" t="s">
        <v>159</v>
      </c>
    </row>
    <row r="31" spans="1:16" ht="96" customHeight="1">
      <c r="A31" s="11">
        <v>26</v>
      </c>
      <c r="B31" s="18" t="s">
        <v>101</v>
      </c>
      <c r="C31" s="7" t="s">
        <v>39</v>
      </c>
      <c r="D31" s="10" t="s">
        <v>64</v>
      </c>
      <c r="E31" s="27" t="s">
        <v>99</v>
      </c>
      <c r="F31" s="20" t="s">
        <v>43</v>
      </c>
      <c r="G31" s="20" t="s">
        <v>44</v>
      </c>
      <c r="H31" s="27" t="s">
        <v>42</v>
      </c>
      <c r="I31" s="34" t="s">
        <v>100</v>
      </c>
      <c r="J31" s="66">
        <f t="shared" si="1"/>
        <v>406</v>
      </c>
      <c r="K31" s="67">
        <f t="shared" si="2"/>
        <v>29.8</v>
      </c>
      <c r="L31" s="66">
        <v>0</v>
      </c>
      <c r="M31" s="66">
        <v>0</v>
      </c>
      <c r="N31" s="66">
        <v>406</v>
      </c>
      <c r="O31" s="66">
        <v>29.8</v>
      </c>
      <c r="P31" s="42" t="s">
        <v>160</v>
      </c>
    </row>
    <row r="32" spans="1:16" ht="117" customHeight="1">
      <c r="A32" s="11">
        <v>27</v>
      </c>
      <c r="B32" s="18" t="s">
        <v>102</v>
      </c>
      <c r="C32" s="7" t="s">
        <v>40</v>
      </c>
      <c r="D32" s="10" t="s">
        <v>64</v>
      </c>
      <c r="E32" s="27" t="s">
        <v>99</v>
      </c>
      <c r="F32" s="20" t="s">
        <v>43</v>
      </c>
      <c r="G32" s="20" t="s">
        <v>44</v>
      </c>
      <c r="H32" s="27" t="s">
        <v>42</v>
      </c>
      <c r="I32" s="34" t="s">
        <v>100</v>
      </c>
      <c r="J32" s="66">
        <f t="shared" si="1"/>
        <v>455</v>
      </c>
      <c r="K32" s="67">
        <f t="shared" si="2"/>
        <v>239.02437999999998</v>
      </c>
      <c r="L32" s="66">
        <v>0</v>
      </c>
      <c r="M32" s="66">
        <v>0</v>
      </c>
      <c r="N32" s="66">
        <v>455</v>
      </c>
      <c r="O32" s="66">
        <v>239.02437999999998</v>
      </c>
      <c r="P32" s="42" t="s">
        <v>161</v>
      </c>
    </row>
    <row r="33" spans="1:16" s="26" customFormat="1" ht="31.5" customHeight="1">
      <c r="A33" s="11">
        <v>28</v>
      </c>
      <c r="B33" s="57" t="s">
        <v>80</v>
      </c>
      <c r="C33" s="7" t="s">
        <v>81</v>
      </c>
      <c r="D33" s="10" t="s">
        <v>69</v>
      </c>
      <c r="E33" s="20" t="s">
        <v>75</v>
      </c>
      <c r="F33" s="20" t="s">
        <v>43</v>
      </c>
      <c r="G33" s="7" t="s">
        <v>81</v>
      </c>
      <c r="H33" s="34" t="s">
        <v>42</v>
      </c>
      <c r="I33" s="30" t="s">
        <v>49</v>
      </c>
      <c r="J33" s="66">
        <f t="shared" si="1"/>
        <v>9.4</v>
      </c>
      <c r="K33" s="72">
        <f t="shared" si="2"/>
        <v>9.4</v>
      </c>
      <c r="L33" s="66">
        <v>0</v>
      </c>
      <c r="M33" s="66">
        <v>0</v>
      </c>
      <c r="N33" s="66">
        <v>9.4</v>
      </c>
      <c r="O33" s="66">
        <v>9.4</v>
      </c>
      <c r="P33" s="34" t="s">
        <v>56</v>
      </c>
    </row>
    <row r="34" spans="1:16" s="26" customFormat="1" ht="36.75" customHeight="1">
      <c r="A34" s="11">
        <v>29</v>
      </c>
      <c r="B34" s="57" t="s">
        <v>82</v>
      </c>
      <c r="C34" s="7" t="s">
        <v>83</v>
      </c>
      <c r="D34" s="10" t="s">
        <v>84</v>
      </c>
      <c r="E34" s="20" t="s">
        <v>75</v>
      </c>
      <c r="F34" s="20" t="s">
        <v>43</v>
      </c>
      <c r="G34" s="59" t="s">
        <v>85</v>
      </c>
      <c r="H34" s="34" t="s">
        <v>42</v>
      </c>
      <c r="I34" s="30" t="s">
        <v>50</v>
      </c>
      <c r="J34" s="66">
        <f t="shared" si="1"/>
        <v>15</v>
      </c>
      <c r="K34" s="72">
        <f t="shared" si="2"/>
        <v>15</v>
      </c>
      <c r="L34" s="66">
        <v>0</v>
      </c>
      <c r="M34" s="66">
        <v>0</v>
      </c>
      <c r="N34" s="66">
        <v>15</v>
      </c>
      <c r="O34" s="66">
        <v>15</v>
      </c>
      <c r="P34" s="34" t="s">
        <v>103</v>
      </c>
    </row>
    <row r="35" spans="1:16" ht="57.75" customHeight="1">
      <c r="A35" s="11">
        <v>30</v>
      </c>
      <c r="B35" s="20">
        <v>2006</v>
      </c>
      <c r="C35" s="19" t="s">
        <v>104</v>
      </c>
      <c r="D35" s="25" t="s">
        <v>147</v>
      </c>
      <c r="E35" s="36" t="s">
        <v>105</v>
      </c>
      <c r="F35" s="20" t="s">
        <v>43</v>
      </c>
      <c r="G35" s="24" t="s">
        <v>44</v>
      </c>
      <c r="H35" s="27" t="s">
        <v>42</v>
      </c>
      <c r="I35" s="20" t="s">
        <v>177</v>
      </c>
      <c r="J35" s="66">
        <f t="shared" si="1"/>
        <v>15</v>
      </c>
      <c r="K35" s="71">
        <f t="shared" si="2"/>
        <v>9.298615000000002</v>
      </c>
      <c r="L35" s="66">
        <v>15</v>
      </c>
      <c r="M35" s="66">
        <v>5.6816</v>
      </c>
      <c r="N35" s="66">
        <v>0</v>
      </c>
      <c r="O35" s="66">
        <v>3.6170150000000003</v>
      </c>
      <c r="P35" s="25" t="s">
        <v>162</v>
      </c>
    </row>
    <row r="36" spans="1:16" ht="62.25" customHeight="1">
      <c r="A36" s="11">
        <v>31</v>
      </c>
      <c r="B36" s="20">
        <v>1601</v>
      </c>
      <c r="C36" s="21" t="s">
        <v>106</v>
      </c>
      <c r="D36" s="25" t="s">
        <v>148</v>
      </c>
      <c r="E36" s="36" t="s">
        <v>105</v>
      </c>
      <c r="F36" s="20" t="s">
        <v>43</v>
      </c>
      <c r="G36" s="24" t="s">
        <v>44</v>
      </c>
      <c r="H36" s="27" t="s">
        <v>42</v>
      </c>
      <c r="I36" s="20" t="s">
        <v>178</v>
      </c>
      <c r="J36" s="66">
        <f t="shared" si="1"/>
        <v>12</v>
      </c>
      <c r="K36" s="71">
        <f aca="true" t="shared" si="3" ref="K36:K44">M36+O36</f>
        <v>5.7439</v>
      </c>
      <c r="L36" s="66">
        <v>12</v>
      </c>
      <c r="M36" s="66">
        <v>5.7439</v>
      </c>
      <c r="N36" s="66">
        <v>0</v>
      </c>
      <c r="O36" s="66">
        <v>0</v>
      </c>
      <c r="P36" s="25" t="s">
        <v>163</v>
      </c>
    </row>
    <row r="37" spans="1:16" ht="45" customHeight="1">
      <c r="A37" s="11">
        <v>32</v>
      </c>
      <c r="B37" s="20">
        <v>1513</v>
      </c>
      <c r="C37" s="19" t="s">
        <v>107</v>
      </c>
      <c r="D37" s="25" t="s">
        <v>149</v>
      </c>
      <c r="E37" s="36" t="s">
        <v>108</v>
      </c>
      <c r="F37" s="20" t="s">
        <v>43</v>
      </c>
      <c r="G37" s="24" t="s">
        <v>44</v>
      </c>
      <c r="H37" s="27" t="s">
        <v>42</v>
      </c>
      <c r="I37" s="20" t="s">
        <v>173</v>
      </c>
      <c r="J37" s="66">
        <f>(L37+N37)</f>
        <v>4</v>
      </c>
      <c r="K37" s="71">
        <f>M37+O37</f>
        <v>4</v>
      </c>
      <c r="L37" s="66">
        <v>4</v>
      </c>
      <c r="M37" s="66">
        <v>3.836753</v>
      </c>
      <c r="N37" s="66">
        <v>0</v>
      </c>
      <c r="O37" s="66">
        <v>0.163247</v>
      </c>
      <c r="P37" s="25" t="s">
        <v>58</v>
      </c>
    </row>
    <row r="38" spans="1:16" ht="38.25" customHeight="1">
      <c r="A38" s="11">
        <v>33</v>
      </c>
      <c r="B38" s="39">
        <v>2316</v>
      </c>
      <c r="C38" s="19" t="s">
        <v>109</v>
      </c>
      <c r="D38" s="25" t="s">
        <v>150</v>
      </c>
      <c r="E38" s="20" t="s">
        <v>54</v>
      </c>
      <c r="F38" s="20" t="s">
        <v>43</v>
      </c>
      <c r="G38" s="24" t="s">
        <v>44</v>
      </c>
      <c r="H38" s="27" t="s">
        <v>42</v>
      </c>
      <c r="I38" s="28" t="s">
        <v>119</v>
      </c>
      <c r="J38" s="66">
        <f>(L38+N38)</f>
        <v>50</v>
      </c>
      <c r="K38" s="71">
        <f>M38+O38</f>
        <v>16.021606</v>
      </c>
      <c r="L38" s="66">
        <v>0</v>
      </c>
      <c r="M38" s="66">
        <v>0</v>
      </c>
      <c r="N38" s="66">
        <v>50</v>
      </c>
      <c r="O38" s="66">
        <v>16.021606</v>
      </c>
      <c r="P38" s="25" t="s">
        <v>158</v>
      </c>
    </row>
    <row r="39" spans="1:16" s="26" customFormat="1" ht="104.25" customHeight="1">
      <c r="A39" s="11">
        <v>34</v>
      </c>
      <c r="B39" s="39">
        <v>2101</v>
      </c>
      <c r="C39" s="19" t="s">
        <v>110</v>
      </c>
      <c r="D39" s="25" t="s">
        <v>151</v>
      </c>
      <c r="E39" s="82" t="s">
        <v>99</v>
      </c>
      <c r="F39" s="20" t="s">
        <v>43</v>
      </c>
      <c r="G39" s="24" t="s">
        <v>44</v>
      </c>
      <c r="H39" s="34" t="s">
        <v>42</v>
      </c>
      <c r="I39" s="34" t="s">
        <v>182</v>
      </c>
      <c r="J39" s="83">
        <f t="shared" si="1"/>
        <v>60.33</v>
      </c>
      <c r="K39" s="71">
        <f t="shared" si="3"/>
        <v>31.089140000000004</v>
      </c>
      <c r="L39" s="83">
        <v>0</v>
      </c>
      <c r="M39" s="83">
        <v>0</v>
      </c>
      <c r="N39" s="83">
        <v>60.33</v>
      </c>
      <c r="O39" s="83">
        <v>31.089140000000004</v>
      </c>
      <c r="P39" s="25" t="s">
        <v>164</v>
      </c>
    </row>
    <row r="40" spans="1:16" ht="50.25" customHeight="1">
      <c r="A40" s="11">
        <v>35</v>
      </c>
      <c r="B40" s="40" t="s">
        <v>111</v>
      </c>
      <c r="C40" s="19" t="s">
        <v>112</v>
      </c>
      <c r="D40" s="25" t="s">
        <v>152</v>
      </c>
      <c r="E40" s="20" t="s">
        <v>54</v>
      </c>
      <c r="F40" s="20" t="s">
        <v>43</v>
      </c>
      <c r="G40" s="24" t="s">
        <v>44</v>
      </c>
      <c r="H40" s="27" t="s">
        <v>42</v>
      </c>
      <c r="I40" s="28" t="s">
        <v>113</v>
      </c>
      <c r="J40" s="66">
        <f>(L40+N40)</f>
        <v>100</v>
      </c>
      <c r="K40" s="71">
        <f>M40+O40</f>
        <v>5.8223</v>
      </c>
      <c r="L40" s="66">
        <v>0</v>
      </c>
      <c r="M40" s="66">
        <v>0</v>
      </c>
      <c r="N40" s="66">
        <v>100</v>
      </c>
      <c r="O40" s="66">
        <v>5.8223</v>
      </c>
      <c r="P40" s="25" t="s">
        <v>157</v>
      </c>
    </row>
    <row r="41" spans="1:16" ht="53.25" customHeight="1">
      <c r="A41" s="11">
        <v>36</v>
      </c>
      <c r="B41" s="20">
        <v>2023</v>
      </c>
      <c r="C41" s="19" t="s">
        <v>114</v>
      </c>
      <c r="D41" s="25" t="s">
        <v>147</v>
      </c>
      <c r="E41" s="36" t="s">
        <v>108</v>
      </c>
      <c r="F41" s="20" t="s">
        <v>43</v>
      </c>
      <c r="G41" s="24" t="s">
        <v>44</v>
      </c>
      <c r="H41" s="27" t="s">
        <v>42</v>
      </c>
      <c r="I41" s="20" t="s">
        <v>172</v>
      </c>
      <c r="J41" s="66">
        <f>(L41+N41)</f>
        <v>4</v>
      </c>
      <c r="K41" s="71">
        <f>M41+O41</f>
        <v>4</v>
      </c>
      <c r="L41" s="66">
        <v>0</v>
      </c>
      <c r="M41" s="66">
        <v>0</v>
      </c>
      <c r="N41" s="66">
        <v>4</v>
      </c>
      <c r="O41" s="66">
        <v>4</v>
      </c>
      <c r="P41" s="25" t="s">
        <v>57</v>
      </c>
    </row>
    <row r="42" spans="1:16" ht="84" customHeight="1">
      <c r="A42" s="11">
        <v>37</v>
      </c>
      <c r="B42" s="20">
        <v>2401</v>
      </c>
      <c r="C42" s="19" t="s">
        <v>115</v>
      </c>
      <c r="D42" s="25" t="s">
        <v>153</v>
      </c>
      <c r="E42" s="36" t="s">
        <v>129</v>
      </c>
      <c r="F42" s="20" t="s">
        <v>43</v>
      </c>
      <c r="G42" s="24" t="s">
        <v>44</v>
      </c>
      <c r="H42" s="27" t="s">
        <v>42</v>
      </c>
      <c r="I42" s="20" t="s">
        <v>179</v>
      </c>
      <c r="J42" s="66">
        <f t="shared" si="1"/>
        <v>10</v>
      </c>
      <c r="K42" s="71">
        <f t="shared" si="3"/>
        <v>0</v>
      </c>
      <c r="L42" s="66">
        <v>0</v>
      </c>
      <c r="M42" s="66">
        <v>0</v>
      </c>
      <c r="N42" s="66">
        <v>10</v>
      </c>
      <c r="O42" s="66">
        <v>0</v>
      </c>
      <c r="P42" s="54" t="s">
        <v>128</v>
      </c>
    </row>
    <row r="43" spans="1:16" ht="39" customHeight="1">
      <c r="A43" s="11">
        <v>38</v>
      </c>
      <c r="B43" s="20">
        <v>2201</v>
      </c>
      <c r="C43" s="19" t="s">
        <v>116</v>
      </c>
      <c r="D43" s="25" t="s">
        <v>154</v>
      </c>
      <c r="E43" s="20" t="s">
        <v>54</v>
      </c>
      <c r="F43" s="20" t="s">
        <v>43</v>
      </c>
      <c r="G43" s="24" t="s">
        <v>44</v>
      </c>
      <c r="H43" s="27" t="s">
        <v>42</v>
      </c>
      <c r="I43" s="28" t="s">
        <v>113</v>
      </c>
      <c r="J43" s="66">
        <f t="shared" si="1"/>
        <v>20</v>
      </c>
      <c r="K43" s="71">
        <f t="shared" si="3"/>
        <v>4.5</v>
      </c>
      <c r="L43" s="66">
        <v>0</v>
      </c>
      <c r="M43" s="66">
        <v>0</v>
      </c>
      <c r="N43" s="66">
        <v>20</v>
      </c>
      <c r="O43" s="66">
        <v>4.5</v>
      </c>
      <c r="P43" s="25" t="s">
        <v>156</v>
      </c>
    </row>
    <row r="44" spans="1:16" ht="39" customHeight="1">
      <c r="A44" s="11">
        <v>39</v>
      </c>
      <c r="B44" s="20">
        <v>2202</v>
      </c>
      <c r="C44" s="19" t="s">
        <v>117</v>
      </c>
      <c r="D44" s="25" t="s">
        <v>154</v>
      </c>
      <c r="E44" s="20" t="s">
        <v>54</v>
      </c>
      <c r="F44" s="20" t="s">
        <v>43</v>
      </c>
      <c r="G44" s="24" t="s">
        <v>44</v>
      </c>
      <c r="H44" s="27" t="s">
        <v>42</v>
      </c>
      <c r="I44" s="28" t="s">
        <v>113</v>
      </c>
      <c r="J44" s="66">
        <f t="shared" si="1"/>
        <v>15</v>
      </c>
      <c r="K44" s="71">
        <f t="shared" si="3"/>
        <v>3.375</v>
      </c>
      <c r="L44" s="66">
        <v>0</v>
      </c>
      <c r="M44" s="66">
        <v>0</v>
      </c>
      <c r="N44" s="66">
        <v>15</v>
      </c>
      <c r="O44" s="66">
        <v>3.375</v>
      </c>
      <c r="P44" s="25" t="s">
        <v>156</v>
      </c>
    </row>
    <row r="45" spans="1:16" ht="93.75" customHeight="1">
      <c r="A45" s="61">
        <v>40</v>
      </c>
      <c r="B45" s="61">
        <v>1702</v>
      </c>
      <c r="C45" s="60" t="s">
        <v>166</v>
      </c>
      <c r="D45" s="60" t="s">
        <v>167</v>
      </c>
      <c r="E45" s="56" t="s">
        <v>99</v>
      </c>
      <c r="F45" s="20" t="s">
        <v>43</v>
      </c>
      <c r="G45" s="24" t="s">
        <v>44</v>
      </c>
      <c r="H45" s="27" t="s">
        <v>42</v>
      </c>
      <c r="I45" s="34" t="s">
        <v>180</v>
      </c>
      <c r="J45" s="66">
        <f>(L45+N45)</f>
        <v>43.6</v>
      </c>
      <c r="K45" s="71">
        <f>M45+O45</f>
        <v>20.6478</v>
      </c>
      <c r="L45" s="66">
        <v>43.6</v>
      </c>
      <c r="M45" s="66">
        <v>5.3808</v>
      </c>
      <c r="N45" s="66">
        <v>0</v>
      </c>
      <c r="O45" s="66">
        <v>15.267</v>
      </c>
      <c r="P45" s="64" t="s">
        <v>168</v>
      </c>
    </row>
    <row r="49" ht="13.5" hidden="1">
      <c r="C49" s="1">
        <v>10000</v>
      </c>
    </row>
  </sheetData>
  <sheetProtection/>
  <autoFilter ref="E1:E44"/>
  <mergeCells count="19">
    <mergeCell ref="A1:P1"/>
    <mergeCell ref="P3:P4"/>
    <mergeCell ref="H3:H4"/>
    <mergeCell ref="I3:I4"/>
    <mergeCell ref="A2:C2"/>
    <mergeCell ref="J2:K2"/>
    <mergeCell ref="M2:N2"/>
    <mergeCell ref="E2:F2"/>
    <mergeCell ref="J3:K3"/>
    <mergeCell ref="L3:M3"/>
    <mergeCell ref="N3:O3"/>
    <mergeCell ref="A5:I5"/>
    <mergeCell ref="A3:A4"/>
    <mergeCell ref="C3:C4"/>
    <mergeCell ref="D3:D4"/>
    <mergeCell ref="E3:E4"/>
    <mergeCell ref="F3:F4"/>
    <mergeCell ref="G3:G4"/>
    <mergeCell ref="B3:B4"/>
  </mergeCells>
  <printOptions/>
  <pageMargins left="0.58" right="0.31496062992125984" top="0.5511811023622047" bottom="0.4330708661417323" header="0.31496062992125984" footer="0.31496062992125984"/>
  <pageSetup fitToHeight="5" fitToWidth="1" horizontalDpi="600" verticalDpi="600" orientation="landscape" paperSize="8" scale="8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2018-05-03T01:33:14Z</cp:lastPrinted>
  <dcterms:created xsi:type="dcterms:W3CDTF">2006-09-16T00:00:00Z</dcterms:created>
  <dcterms:modified xsi:type="dcterms:W3CDTF">2018-05-03T01:58:05Z</dcterms:modified>
  <cp:category/>
  <cp:version/>
  <cp:contentType/>
  <cp:contentStatus/>
</cp:coreProperties>
</file>